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NFO\04_Směrnice a interní předpisy\Aktuálně platné\29_Smernice_o_poskytovani_dotaci\Metodika NNO_změna 11\Přílohy Metodiky NNO\MP_01 Priprava, vyhlaseni dotacniho rizeni\F02_Zadost o poskytnuti dotace vc. priloh\"/>
    </mc:Choice>
  </mc:AlternateContent>
  <xr:revisionPtr revIDLastSave="0" documentId="13_ncr:1_{D6220936-ABDA-4E6F-9CEF-C6014B405D07}" xr6:coauthVersionLast="47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  <sheet name="návrh rozpočtu - 4. rok" sheetId="30" r:id="rId6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Titles" localSheetId="5">'návrh rozpočtu - 4.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10" i="7" l="1"/>
  <c r="G401" i="7"/>
  <c r="F401" i="7"/>
  <c r="J402" i="30"/>
  <c r="I402" i="30"/>
  <c r="F402" i="30"/>
  <c r="H401" i="30"/>
  <c r="H402" i="30" s="1"/>
  <c r="F401" i="30"/>
  <c r="K397" i="30"/>
  <c r="H397" i="30"/>
  <c r="L397" i="30" s="1"/>
  <c r="F397" i="30"/>
  <c r="F396" i="30"/>
  <c r="K396" i="30" s="1"/>
  <c r="K395" i="30"/>
  <c r="H395" i="30"/>
  <c r="L395" i="30" s="1"/>
  <c r="F395" i="30"/>
  <c r="H394" i="30"/>
  <c r="L394" i="30" s="1"/>
  <c r="F394" i="30"/>
  <c r="K393" i="30"/>
  <c r="H393" i="30"/>
  <c r="L393" i="30" s="1"/>
  <c r="F393" i="30"/>
  <c r="J392" i="30"/>
  <c r="I392" i="30"/>
  <c r="K391" i="30"/>
  <c r="F391" i="30"/>
  <c r="H391" i="30" s="1"/>
  <c r="L391" i="30" s="1"/>
  <c r="K390" i="30"/>
  <c r="H390" i="30"/>
  <c r="L390" i="30" s="1"/>
  <c r="F390" i="30"/>
  <c r="L389" i="30"/>
  <c r="K389" i="30"/>
  <c r="H389" i="30"/>
  <c r="F389" i="30"/>
  <c r="K388" i="30"/>
  <c r="H388" i="30"/>
  <c r="L388" i="30" s="1"/>
  <c r="F388" i="30"/>
  <c r="L387" i="30"/>
  <c r="K387" i="30"/>
  <c r="H387" i="30"/>
  <c r="F387" i="30"/>
  <c r="J386" i="30"/>
  <c r="I386" i="30"/>
  <c r="H386" i="30"/>
  <c r="F386" i="30"/>
  <c r="K385" i="30"/>
  <c r="F385" i="30"/>
  <c r="H385" i="30" s="1"/>
  <c r="L385" i="30" s="1"/>
  <c r="L384" i="30"/>
  <c r="F384" i="30"/>
  <c r="H384" i="30" s="1"/>
  <c r="K383" i="30"/>
  <c r="F383" i="30"/>
  <c r="H383" i="30" s="1"/>
  <c r="L383" i="30" s="1"/>
  <c r="F382" i="30"/>
  <c r="K381" i="30"/>
  <c r="F381" i="30"/>
  <c r="H381" i="30" s="1"/>
  <c r="L381" i="30" s="1"/>
  <c r="J380" i="30"/>
  <c r="I380" i="30"/>
  <c r="F379" i="30"/>
  <c r="H378" i="30"/>
  <c r="L378" i="30" s="1"/>
  <c r="F378" i="30"/>
  <c r="K378" i="30" s="1"/>
  <c r="F377" i="30"/>
  <c r="H376" i="30"/>
  <c r="L376" i="30" s="1"/>
  <c r="F376" i="30"/>
  <c r="K376" i="30" s="1"/>
  <c r="F375" i="30"/>
  <c r="J374" i="30"/>
  <c r="I374" i="30"/>
  <c r="F373" i="30"/>
  <c r="K373" i="30" s="1"/>
  <c r="K372" i="30"/>
  <c r="H372" i="30"/>
  <c r="L372" i="30" s="1"/>
  <c r="F372" i="30"/>
  <c r="F371" i="30"/>
  <c r="K371" i="30" s="1"/>
  <c r="K370" i="30"/>
  <c r="H370" i="30"/>
  <c r="L370" i="30" s="1"/>
  <c r="F370" i="30"/>
  <c r="F369" i="30"/>
  <c r="H369" i="30" s="1"/>
  <c r="L369" i="30" s="1"/>
  <c r="J368" i="30"/>
  <c r="I368" i="30"/>
  <c r="K367" i="30"/>
  <c r="H367" i="30"/>
  <c r="L367" i="30" s="1"/>
  <c r="F367" i="30"/>
  <c r="L366" i="30"/>
  <c r="K366" i="30"/>
  <c r="H366" i="30"/>
  <c r="F366" i="30"/>
  <c r="K365" i="30"/>
  <c r="H365" i="30"/>
  <c r="L365" i="30" s="1"/>
  <c r="F365" i="30"/>
  <c r="L364" i="30"/>
  <c r="K364" i="30"/>
  <c r="H364" i="30"/>
  <c r="F364" i="30"/>
  <c r="K363" i="30"/>
  <c r="H363" i="30"/>
  <c r="L363" i="30" s="1"/>
  <c r="F363" i="30"/>
  <c r="J362" i="30"/>
  <c r="I362" i="30"/>
  <c r="F362" i="30"/>
  <c r="L361" i="30"/>
  <c r="K361" i="30"/>
  <c r="F361" i="30"/>
  <c r="H361" i="30" s="1"/>
  <c r="K360" i="30"/>
  <c r="F360" i="30"/>
  <c r="H360" i="30" s="1"/>
  <c r="L360" i="30" s="1"/>
  <c r="L359" i="30"/>
  <c r="F359" i="30"/>
  <c r="H359" i="30" s="1"/>
  <c r="L358" i="30"/>
  <c r="K358" i="30"/>
  <c r="F358" i="30"/>
  <c r="H358" i="30" s="1"/>
  <c r="F357" i="30"/>
  <c r="H357" i="30" s="1"/>
  <c r="L357" i="30" s="1"/>
  <c r="J356" i="30"/>
  <c r="I356" i="30"/>
  <c r="F355" i="30"/>
  <c r="K355" i="30" s="1"/>
  <c r="F354" i="30"/>
  <c r="F353" i="30"/>
  <c r="K353" i="30" s="1"/>
  <c r="F352" i="30"/>
  <c r="F351" i="30"/>
  <c r="K351" i="30" s="1"/>
  <c r="J350" i="30"/>
  <c r="I350" i="30"/>
  <c r="K349" i="30"/>
  <c r="H349" i="30"/>
  <c r="L349" i="30" s="1"/>
  <c r="F349" i="30"/>
  <c r="F348" i="30"/>
  <c r="K348" i="30" s="1"/>
  <c r="K347" i="30"/>
  <c r="H347" i="30"/>
  <c r="L347" i="30" s="1"/>
  <c r="F347" i="30"/>
  <c r="F346" i="30"/>
  <c r="H346" i="30" s="1"/>
  <c r="L346" i="30" s="1"/>
  <c r="K345" i="30"/>
  <c r="H345" i="30"/>
  <c r="L345" i="30" s="1"/>
  <c r="F345" i="30"/>
  <c r="J344" i="30"/>
  <c r="I344" i="30"/>
  <c r="L343" i="30"/>
  <c r="K343" i="30"/>
  <c r="F343" i="30"/>
  <c r="H343" i="30" s="1"/>
  <c r="K342" i="30"/>
  <c r="H342" i="30"/>
  <c r="L342" i="30" s="1"/>
  <c r="F342" i="30"/>
  <c r="K341" i="30"/>
  <c r="F341" i="30"/>
  <c r="H341" i="30" s="1"/>
  <c r="L341" i="30" s="1"/>
  <c r="K340" i="30"/>
  <c r="H340" i="30"/>
  <c r="L340" i="30" s="1"/>
  <c r="F340" i="30"/>
  <c r="L339" i="30"/>
  <c r="K339" i="30"/>
  <c r="F339" i="30"/>
  <c r="H339" i="30" s="1"/>
  <c r="J338" i="30"/>
  <c r="I338" i="30"/>
  <c r="F338" i="30"/>
  <c r="F337" i="30"/>
  <c r="K337" i="30" s="1"/>
  <c r="F336" i="30"/>
  <c r="H336" i="30" s="1"/>
  <c r="L336" i="30" s="1"/>
  <c r="F335" i="30"/>
  <c r="K335" i="30" s="1"/>
  <c r="F334" i="30"/>
  <c r="H334" i="30" s="1"/>
  <c r="L334" i="30" s="1"/>
  <c r="F333" i="30"/>
  <c r="K333" i="30" s="1"/>
  <c r="J332" i="30"/>
  <c r="I332" i="30"/>
  <c r="F331" i="30"/>
  <c r="F330" i="30"/>
  <c r="K330" i="30" s="1"/>
  <c r="F329" i="30"/>
  <c r="F328" i="30"/>
  <c r="K328" i="30" s="1"/>
  <c r="F327" i="30"/>
  <c r="J326" i="30"/>
  <c r="I326" i="30"/>
  <c r="H325" i="30"/>
  <c r="L325" i="30" s="1"/>
  <c r="F325" i="30"/>
  <c r="K325" i="30" s="1"/>
  <c r="K324" i="30"/>
  <c r="H324" i="30"/>
  <c r="L324" i="30" s="1"/>
  <c r="F324" i="30"/>
  <c r="F323" i="30"/>
  <c r="K323" i="30" s="1"/>
  <c r="K322" i="30"/>
  <c r="H322" i="30"/>
  <c r="L322" i="30" s="1"/>
  <c r="F322" i="30"/>
  <c r="F321" i="30"/>
  <c r="J320" i="30"/>
  <c r="I320" i="30"/>
  <c r="K319" i="30"/>
  <c r="H319" i="30"/>
  <c r="L319" i="30" s="1"/>
  <c r="F319" i="30"/>
  <c r="K318" i="30"/>
  <c r="F318" i="30"/>
  <c r="H318" i="30" s="1"/>
  <c r="L318" i="30" s="1"/>
  <c r="K317" i="30"/>
  <c r="H317" i="30"/>
  <c r="L317" i="30" s="1"/>
  <c r="F317" i="30"/>
  <c r="L316" i="30"/>
  <c r="K316" i="30"/>
  <c r="F316" i="30"/>
  <c r="H316" i="30" s="1"/>
  <c r="K315" i="30"/>
  <c r="H315" i="30"/>
  <c r="L315" i="30" s="1"/>
  <c r="F315" i="30"/>
  <c r="J314" i="30"/>
  <c r="I314" i="30"/>
  <c r="F314" i="30"/>
  <c r="H314" i="30" s="1"/>
  <c r="F313" i="30"/>
  <c r="H313" i="30" s="1"/>
  <c r="L313" i="30" s="1"/>
  <c r="F312" i="30"/>
  <c r="K312" i="30" s="1"/>
  <c r="F311" i="30"/>
  <c r="H311" i="30" s="1"/>
  <c r="L311" i="30" s="1"/>
  <c r="K310" i="30"/>
  <c r="F310" i="30"/>
  <c r="H310" i="30" s="1"/>
  <c r="L310" i="30" s="1"/>
  <c r="L309" i="30"/>
  <c r="F309" i="30"/>
  <c r="H309" i="30" s="1"/>
  <c r="J308" i="30"/>
  <c r="I308" i="30"/>
  <c r="F307" i="30"/>
  <c r="K307" i="30" s="1"/>
  <c r="F306" i="30"/>
  <c r="F305" i="30"/>
  <c r="K305" i="30" s="1"/>
  <c r="F304" i="30"/>
  <c r="F303" i="30"/>
  <c r="K303" i="30" s="1"/>
  <c r="J302" i="30"/>
  <c r="I302" i="30"/>
  <c r="F302" i="30"/>
  <c r="H302" i="30" s="1"/>
  <c r="K301" i="30"/>
  <c r="H301" i="30"/>
  <c r="L301" i="30" s="1"/>
  <c r="F301" i="30"/>
  <c r="H300" i="30"/>
  <c r="L300" i="30" s="1"/>
  <c r="F300" i="30"/>
  <c r="K300" i="30" s="1"/>
  <c r="K299" i="30"/>
  <c r="H299" i="30"/>
  <c r="L299" i="30" s="1"/>
  <c r="F299" i="30"/>
  <c r="F298" i="30"/>
  <c r="K298" i="30" s="1"/>
  <c r="K297" i="30"/>
  <c r="H297" i="30"/>
  <c r="L297" i="30" s="1"/>
  <c r="F297" i="30"/>
  <c r="J296" i="30"/>
  <c r="I296" i="30"/>
  <c r="L295" i="30"/>
  <c r="K295" i="30"/>
  <c r="H295" i="30"/>
  <c r="F295" i="30"/>
  <c r="K294" i="30"/>
  <c r="H294" i="30"/>
  <c r="L294" i="30" s="1"/>
  <c r="F294" i="30"/>
  <c r="L293" i="30"/>
  <c r="K293" i="30"/>
  <c r="H293" i="30"/>
  <c r="F293" i="30"/>
  <c r="K292" i="30"/>
  <c r="H292" i="30"/>
  <c r="L292" i="30" s="1"/>
  <c r="F292" i="30"/>
  <c r="L291" i="30"/>
  <c r="K291" i="30"/>
  <c r="H291" i="30"/>
  <c r="F291" i="30"/>
  <c r="J290" i="30"/>
  <c r="I290" i="30"/>
  <c r="F290" i="30"/>
  <c r="L289" i="30"/>
  <c r="K289" i="30"/>
  <c r="H289" i="30"/>
  <c r="F289" i="30"/>
  <c r="L288" i="30"/>
  <c r="F288" i="30"/>
  <c r="H288" i="30" s="1"/>
  <c r="L287" i="30"/>
  <c r="K287" i="30"/>
  <c r="H287" i="30"/>
  <c r="F287" i="30"/>
  <c r="L286" i="30"/>
  <c r="K286" i="30"/>
  <c r="F286" i="30"/>
  <c r="H286" i="30" s="1"/>
  <c r="L285" i="30"/>
  <c r="K285" i="30"/>
  <c r="H285" i="30"/>
  <c r="F285" i="30"/>
  <c r="J284" i="30"/>
  <c r="I284" i="30"/>
  <c r="F283" i="30"/>
  <c r="H282" i="30"/>
  <c r="L282" i="30" s="1"/>
  <c r="F282" i="30"/>
  <c r="K282" i="30" s="1"/>
  <c r="F281" i="30"/>
  <c r="H280" i="30"/>
  <c r="L280" i="30" s="1"/>
  <c r="F280" i="30"/>
  <c r="K280" i="30" s="1"/>
  <c r="F279" i="30"/>
  <c r="J278" i="30"/>
  <c r="I278" i="30"/>
  <c r="F277" i="30"/>
  <c r="K277" i="30" s="1"/>
  <c r="K276" i="30"/>
  <c r="H276" i="30"/>
  <c r="L276" i="30" s="1"/>
  <c r="F276" i="30"/>
  <c r="H275" i="30"/>
  <c r="L275" i="30" s="1"/>
  <c r="F275" i="30"/>
  <c r="K275" i="30" s="1"/>
  <c r="K274" i="30"/>
  <c r="H274" i="30"/>
  <c r="L274" i="30" s="1"/>
  <c r="F274" i="30"/>
  <c r="F273" i="30"/>
  <c r="J272" i="30"/>
  <c r="I272" i="30"/>
  <c r="K271" i="30"/>
  <c r="H271" i="30"/>
  <c r="L271" i="30" s="1"/>
  <c r="F271" i="30"/>
  <c r="L270" i="30"/>
  <c r="K270" i="30"/>
  <c r="H270" i="30"/>
  <c r="F270" i="30"/>
  <c r="K269" i="30"/>
  <c r="H269" i="30"/>
  <c r="L269" i="30" s="1"/>
  <c r="F269" i="30"/>
  <c r="L268" i="30"/>
  <c r="K268" i="30"/>
  <c r="F268" i="30"/>
  <c r="H268" i="30" s="1"/>
  <c r="K267" i="30"/>
  <c r="H267" i="30"/>
  <c r="L267" i="30" s="1"/>
  <c r="F267" i="30"/>
  <c r="J266" i="30"/>
  <c r="I266" i="30"/>
  <c r="F266" i="30"/>
  <c r="H266" i="30" s="1"/>
  <c r="K265" i="30"/>
  <c r="F265" i="30"/>
  <c r="H265" i="30" s="1"/>
  <c r="L265" i="30" s="1"/>
  <c r="L264" i="30"/>
  <c r="K264" i="30"/>
  <c r="H264" i="30"/>
  <c r="F264" i="30"/>
  <c r="L263" i="30"/>
  <c r="F263" i="30"/>
  <c r="H263" i="30" s="1"/>
  <c r="L262" i="30"/>
  <c r="K262" i="30"/>
  <c r="H262" i="30"/>
  <c r="F262" i="30"/>
  <c r="L261" i="30"/>
  <c r="K261" i="30"/>
  <c r="F261" i="30"/>
  <c r="H261" i="30" s="1"/>
  <c r="J260" i="30"/>
  <c r="I260" i="30"/>
  <c r="F260" i="30"/>
  <c r="F259" i="30"/>
  <c r="K259" i="30" s="1"/>
  <c r="F258" i="30"/>
  <c r="H257" i="30"/>
  <c r="L257" i="30" s="1"/>
  <c r="F257" i="30"/>
  <c r="K257" i="30" s="1"/>
  <c r="F256" i="30"/>
  <c r="F255" i="30"/>
  <c r="K255" i="30" s="1"/>
  <c r="J254" i="30"/>
  <c r="I254" i="30"/>
  <c r="K253" i="30"/>
  <c r="H253" i="30"/>
  <c r="L253" i="30" s="1"/>
  <c r="F253" i="30"/>
  <c r="F252" i="30"/>
  <c r="K252" i="30" s="1"/>
  <c r="K251" i="30"/>
  <c r="H251" i="30"/>
  <c r="L251" i="30" s="1"/>
  <c r="F251" i="30"/>
  <c r="H250" i="30"/>
  <c r="L250" i="30" s="1"/>
  <c r="F250" i="30"/>
  <c r="K249" i="30"/>
  <c r="H249" i="30"/>
  <c r="L249" i="30" s="1"/>
  <c r="F249" i="30"/>
  <c r="J248" i="30"/>
  <c r="I248" i="30"/>
  <c r="K247" i="30"/>
  <c r="F247" i="30"/>
  <c r="H247" i="30" s="1"/>
  <c r="L247" i="30" s="1"/>
  <c r="K246" i="30"/>
  <c r="H246" i="30"/>
  <c r="L246" i="30" s="1"/>
  <c r="F246" i="30"/>
  <c r="L245" i="30"/>
  <c r="K245" i="30"/>
  <c r="F245" i="30"/>
  <c r="H245" i="30" s="1"/>
  <c r="K244" i="30"/>
  <c r="H244" i="30"/>
  <c r="L244" i="30" s="1"/>
  <c r="F244" i="30"/>
  <c r="K243" i="30"/>
  <c r="F243" i="30"/>
  <c r="H243" i="30" s="1"/>
  <c r="L243" i="30" s="1"/>
  <c r="J242" i="30"/>
  <c r="I242" i="30"/>
  <c r="F242" i="30"/>
  <c r="L241" i="30"/>
  <c r="H241" i="30"/>
  <c r="F241" i="30"/>
  <c r="K241" i="30" s="1"/>
  <c r="L240" i="30"/>
  <c r="K240" i="30"/>
  <c r="F240" i="30"/>
  <c r="H240" i="30" s="1"/>
  <c r="L239" i="30"/>
  <c r="H239" i="30"/>
  <c r="F239" i="30"/>
  <c r="K239" i="30" s="1"/>
  <c r="K238" i="30"/>
  <c r="F238" i="30"/>
  <c r="H238" i="30" s="1"/>
  <c r="L238" i="30" s="1"/>
  <c r="L237" i="30"/>
  <c r="K237" i="30"/>
  <c r="H237" i="30"/>
  <c r="F237" i="30"/>
  <c r="J236" i="30"/>
  <c r="I236" i="30"/>
  <c r="F236" i="30"/>
  <c r="F235" i="30"/>
  <c r="F234" i="30"/>
  <c r="K234" i="30" s="1"/>
  <c r="F233" i="30"/>
  <c r="H232" i="30"/>
  <c r="L232" i="30" s="1"/>
  <c r="F232" i="30"/>
  <c r="K232" i="30" s="1"/>
  <c r="F231" i="30"/>
  <c r="J230" i="30"/>
  <c r="I230" i="30"/>
  <c r="F229" i="30"/>
  <c r="K229" i="30" s="1"/>
  <c r="K228" i="30"/>
  <c r="H228" i="30"/>
  <c r="L228" i="30" s="1"/>
  <c r="F228" i="30"/>
  <c r="F227" i="30"/>
  <c r="K227" i="30" s="1"/>
  <c r="K226" i="30"/>
  <c r="H226" i="30"/>
  <c r="L226" i="30" s="1"/>
  <c r="F226" i="30"/>
  <c r="F225" i="30"/>
  <c r="H225" i="30" s="1"/>
  <c r="L225" i="30" s="1"/>
  <c r="J224" i="30"/>
  <c r="I224" i="30"/>
  <c r="K223" i="30"/>
  <c r="H223" i="30"/>
  <c r="L223" i="30" s="1"/>
  <c r="F223" i="30"/>
  <c r="L222" i="30"/>
  <c r="K222" i="30"/>
  <c r="F222" i="30"/>
  <c r="H222" i="30" s="1"/>
  <c r="K221" i="30"/>
  <c r="H221" i="30"/>
  <c r="L221" i="30" s="1"/>
  <c r="F221" i="30"/>
  <c r="K220" i="30"/>
  <c r="F220" i="30"/>
  <c r="H220" i="30" s="1"/>
  <c r="L220" i="30" s="1"/>
  <c r="K219" i="30"/>
  <c r="H219" i="30"/>
  <c r="L219" i="30" s="1"/>
  <c r="F219" i="30"/>
  <c r="J218" i="30"/>
  <c r="I218" i="30"/>
  <c r="F218" i="30"/>
  <c r="F217" i="30"/>
  <c r="H217" i="30" s="1"/>
  <c r="L217" i="30" s="1"/>
  <c r="L216" i="30"/>
  <c r="H216" i="30"/>
  <c r="F216" i="30"/>
  <c r="K216" i="30" s="1"/>
  <c r="L215" i="30"/>
  <c r="F215" i="30"/>
  <c r="H215" i="30" s="1"/>
  <c r="J214" i="30"/>
  <c r="I214" i="30"/>
  <c r="F213" i="30"/>
  <c r="K213" i="30" s="1"/>
  <c r="F212" i="30"/>
  <c r="F211" i="30"/>
  <c r="K211" i="30" s="1"/>
  <c r="J210" i="30"/>
  <c r="I210" i="30"/>
  <c r="K209" i="30"/>
  <c r="H209" i="30"/>
  <c r="L209" i="30" s="1"/>
  <c r="F209" i="30"/>
  <c r="H208" i="30"/>
  <c r="L208" i="30" s="1"/>
  <c r="F208" i="30"/>
  <c r="K207" i="30"/>
  <c r="H207" i="30"/>
  <c r="L207" i="30" s="1"/>
  <c r="F207" i="30"/>
  <c r="J206" i="30"/>
  <c r="I206" i="30"/>
  <c r="L202" i="30"/>
  <c r="K202" i="30"/>
  <c r="F202" i="30"/>
  <c r="H202" i="30" s="1"/>
  <c r="K201" i="30"/>
  <c r="F201" i="30"/>
  <c r="H201" i="30" s="1"/>
  <c r="L201" i="30" s="1"/>
  <c r="J200" i="30"/>
  <c r="I200" i="30"/>
  <c r="F200" i="30"/>
  <c r="H200" i="30" s="1"/>
  <c r="L199" i="30"/>
  <c r="K199" i="30"/>
  <c r="F199" i="30"/>
  <c r="H199" i="30" s="1"/>
  <c r="K198" i="30"/>
  <c r="F198" i="30"/>
  <c r="J197" i="30"/>
  <c r="I197" i="30"/>
  <c r="L196" i="30"/>
  <c r="F196" i="30"/>
  <c r="H196" i="30" s="1"/>
  <c r="L195" i="30"/>
  <c r="K195" i="30"/>
  <c r="F195" i="30"/>
  <c r="H195" i="30" s="1"/>
  <c r="J194" i="30"/>
  <c r="I194" i="30"/>
  <c r="F194" i="30"/>
  <c r="H194" i="30" s="1"/>
  <c r="K193" i="30"/>
  <c r="F193" i="30"/>
  <c r="H193" i="30" s="1"/>
  <c r="L193" i="30" s="1"/>
  <c r="K192" i="30"/>
  <c r="F192" i="30"/>
  <c r="J191" i="30"/>
  <c r="J190" i="30" s="1"/>
  <c r="I191" i="30"/>
  <c r="I190" i="30"/>
  <c r="F189" i="30"/>
  <c r="F188" i="30"/>
  <c r="K188" i="30" s="1"/>
  <c r="J187" i="30"/>
  <c r="I187" i="30"/>
  <c r="L186" i="30"/>
  <c r="H186" i="30"/>
  <c r="F186" i="30"/>
  <c r="K186" i="30" s="1"/>
  <c r="F185" i="30"/>
  <c r="F184" i="30" s="1"/>
  <c r="H184" i="30" s="1"/>
  <c r="J184" i="30"/>
  <c r="I184" i="30"/>
  <c r="F183" i="30"/>
  <c r="F181" i="30" s="1"/>
  <c r="H181" i="30" s="1"/>
  <c r="F182" i="30"/>
  <c r="K182" i="30" s="1"/>
  <c r="J181" i="30"/>
  <c r="I181" i="30"/>
  <c r="H180" i="30"/>
  <c r="L180" i="30" s="1"/>
  <c r="F180" i="30"/>
  <c r="K180" i="30" s="1"/>
  <c r="F179" i="30"/>
  <c r="F178" i="30" s="1"/>
  <c r="J178" i="30"/>
  <c r="I178" i="30"/>
  <c r="J177" i="30"/>
  <c r="I177" i="30"/>
  <c r="L176" i="30"/>
  <c r="H176" i="30"/>
  <c r="F176" i="30"/>
  <c r="K176" i="30" s="1"/>
  <c r="F175" i="30"/>
  <c r="K175" i="30" s="1"/>
  <c r="J174" i="30"/>
  <c r="I174" i="30"/>
  <c r="F173" i="30"/>
  <c r="K173" i="30" s="1"/>
  <c r="L172" i="30"/>
  <c r="H172" i="30"/>
  <c r="F172" i="30"/>
  <c r="K172" i="30" s="1"/>
  <c r="J171" i="30"/>
  <c r="I171" i="30"/>
  <c r="F171" i="30"/>
  <c r="H171" i="30" s="1"/>
  <c r="L170" i="30"/>
  <c r="H170" i="30"/>
  <c r="F170" i="30"/>
  <c r="K170" i="30" s="1"/>
  <c r="F169" i="30"/>
  <c r="K169" i="30" s="1"/>
  <c r="J168" i="30"/>
  <c r="I168" i="30"/>
  <c r="F167" i="30"/>
  <c r="K167" i="30" s="1"/>
  <c r="L166" i="30"/>
  <c r="H166" i="30"/>
  <c r="F166" i="30"/>
  <c r="K166" i="30" s="1"/>
  <c r="J165" i="30"/>
  <c r="I165" i="30"/>
  <c r="I164" i="30" s="1"/>
  <c r="F165" i="30"/>
  <c r="H165" i="30" s="1"/>
  <c r="J164" i="30"/>
  <c r="F163" i="30"/>
  <c r="K163" i="30" s="1"/>
  <c r="F162" i="30"/>
  <c r="K162" i="30" s="1"/>
  <c r="J161" i="30"/>
  <c r="I161" i="30"/>
  <c r="F161" i="30"/>
  <c r="H161" i="30" s="1"/>
  <c r="F160" i="30"/>
  <c r="K160" i="30" s="1"/>
  <c r="F159" i="30"/>
  <c r="F158" i="30" s="1"/>
  <c r="H158" i="30" s="1"/>
  <c r="J158" i="30"/>
  <c r="I158" i="30"/>
  <c r="F157" i="30"/>
  <c r="K157" i="30" s="1"/>
  <c r="F156" i="30"/>
  <c r="K156" i="30" s="1"/>
  <c r="J155" i="30"/>
  <c r="I155" i="30"/>
  <c r="F155" i="30"/>
  <c r="H155" i="30" s="1"/>
  <c r="F154" i="30"/>
  <c r="K154" i="30" s="1"/>
  <c r="F153" i="30"/>
  <c r="K153" i="30" s="1"/>
  <c r="J152" i="30"/>
  <c r="I152" i="30"/>
  <c r="I151" i="30" s="1"/>
  <c r="F152" i="30"/>
  <c r="J151" i="30"/>
  <c r="H150" i="30"/>
  <c r="L150" i="30" s="1"/>
  <c r="F150" i="30"/>
  <c r="K150" i="30" s="1"/>
  <c r="K149" i="30"/>
  <c r="H149" i="30"/>
  <c r="L149" i="30" s="1"/>
  <c r="F149" i="30"/>
  <c r="J148" i="30"/>
  <c r="I148" i="30"/>
  <c r="H148" i="30"/>
  <c r="F148" i="30"/>
  <c r="K147" i="30"/>
  <c r="H147" i="30"/>
  <c r="L147" i="30" s="1"/>
  <c r="F147" i="30"/>
  <c r="H146" i="30"/>
  <c r="L146" i="30" s="1"/>
  <c r="F146" i="30"/>
  <c r="F145" i="30" s="1"/>
  <c r="J145" i="30"/>
  <c r="I145" i="30"/>
  <c r="H145" i="30"/>
  <c r="H144" i="30"/>
  <c r="L144" i="30" s="1"/>
  <c r="F144" i="30"/>
  <c r="K144" i="30" s="1"/>
  <c r="K143" i="30"/>
  <c r="H143" i="30"/>
  <c r="L143" i="30" s="1"/>
  <c r="F143" i="30"/>
  <c r="J142" i="30"/>
  <c r="I142" i="30"/>
  <c r="H142" i="30"/>
  <c r="F142" i="30"/>
  <c r="K141" i="30"/>
  <c r="H141" i="30"/>
  <c r="L141" i="30" s="1"/>
  <c r="F141" i="30"/>
  <c r="H140" i="30"/>
  <c r="L140" i="30" s="1"/>
  <c r="F140" i="30"/>
  <c r="F139" i="30" s="1"/>
  <c r="F138" i="30" s="1"/>
  <c r="J139" i="30"/>
  <c r="I139" i="30"/>
  <c r="I138" i="30" s="1"/>
  <c r="H139" i="30"/>
  <c r="J138" i="30"/>
  <c r="H138" i="30"/>
  <c r="K137" i="30"/>
  <c r="F137" i="30"/>
  <c r="H137" i="30" s="1"/>
  <c r="L137" i="30" s="1"/>
  <c r="K136" i="30"/>
  <c r="H136" i="30"/>
  <c r="L136" i="30" s="1"/>
  <c r="F136" i="30"/>
  <c r="J135" i="30"/>
  <c r="I135" i="30"/>
  <c r="F135" i="30"/>
  <c r="H135" i="30" s="1"/>
  <c r="K134" i="30"/>
  <c r="H134" i="30"/>
  <c r="L134" i="30" s="1"/>
  <c r="F134" i="30"/>
  <c r="K133" i="30"/>
  <c r="F133" i="30"/>
  <c r="F132" i="30" s="1"/>
  <c r="J132" i="30"/>
  <c r="I132" i="30"/>
  <c r="K131" i="30"/>
  <c r="F131" i="30"/>
  <c r="H131" i="30" s="1"/>
  <c r="L131" i="30" s="1"/>
  <c r="K130" i="30"/>
  <c r="H130" i="30"/>
  <c r="L130" i="30" s="1"/>
  <c r="F130" i="30"/>
  <c r="J129" i="30"/>
  <c r="I129" i="30"/>
  <c r="F129" i="30"/>
  <c r="K128" i="30"/>
  <c r="H128" i="30"/>
  <c r="L128" i="30" s="1"/>
  <c r="F128" i="30"/>
  <c r="K127" i="30"/>
  <c r="F127" i="30"/>
  <c r="F126" i="30" s="1"/>
  <c r="J126" i="30"/>
  <c r="I126" i="30"/>
  <c r="J125" i="30"/>
  <c r="I125" i="30"/>
  <c r="F124" i="30"/>
  <c r="K124" i="30" s="1"/>
  <c r="L123" i="30"/>
  <c r="H123" i="30"/>
  <c r="F123" i="30"/>
  <c r="K123" i="30" s="1"/>
  <c r="J122" i="30"/>
  <c r="I122" i="30"/>
  <c r="F122" i="30"/>
  <c r="H122" i="30" s="1"/>
  <c r="L121" i="30"/>
  <c r="H121" i="30"/>
  <c r="F121" i="30"/>
  <c r="K121" i="30" s="1"/>
  <c r="F120" i="30"/>
  <c r="K120" i="30" s="1"/>
  <c r="J119" i="30"/>
  <c r="J112" i="30" s="1"/>
  <c r="I119" i="30"/>
  <c r="F118" i="30"/>
  <c r="K118" i="30" s="1"/>
  <c r="L117" i="30"/>
  <c r="H117" i="30"/>
  <c r="F117" i="30"/>
  <c r="K117" i="30" s="1"/>
  <c r="J116" i="30"/>
  <c r="I116" i="30"/>
  <c r="F116" i="30"/>
  <c r="H116" i="30" s="1"/>
  <c r="L115" i="30"/>
  <c r="H115" i="30"/>
  <c r="F115" i="30"/>
  <c r="K115" i="30" s="1"/>
  <c r="F114" i="30"/>
  <c r="K114" i="30" s="1"/>
  <c r="J113" i="30"/>
  <c r="I113" i="30"/>
  <c r="I112" i="30"/>
  <c r="F111" i="30"/>
  <c r="F110" i="30"/>
  <c r="J109" i="30"/>
  <c r="I109" i="30"/>
  <c r="F109" i="30"/>
  <c r="H109" i="30" s="1"/>
  <c r="F108" i="30"/>
  <c r="F107" i="30"/>
  <c r="F106" i="30" s="1"/>
  <c r="H106" i="30" s="1"/>
  <c r="J106" i="30"/>
  <c r="I106" i="30"/>
  <c r="F105" i="30"/>
  <c r="F104" i="30"/>
  <c r="J103" i="30"/>
  <c r="I103" i="30"/>
  <c r="F103" i="30"/>
  <c r="H103" i="30" s="1"/>
  <c r="F102" i="30"/>
  <c r="F101" i="30"/>
  <c r="J100" i="30"/>
  <c r="J99" i="30" s="1"/>
  <c r="I100" i="30"/>
  <c r="F100" i="30"/>
  <c r="I99" i="30"/>
  <c r="H98" i="30"/>
  <c r="L98" i="30" s="1"/>
  <c r="F98" i="30"/>
  <c r="K98" i="30" s="1"/>
  <c r="H97" i="30"/>
  <c r="L97" i="30" s="1"/>
  <c r="F97" i="30"/>
  <c r="F96" i="30" s="1"/>
  <c r="J96" i="30"/>
  <c r="I96" i="30"/>
  <c r="H96" i="30"/>
  <c r="H95" i="30"/>
  <c r="L95" i="30" s="1"/>
  <c r="F95" i="30"/>
  <c r="K95" i="30" s="1"/>
  <c r="H94" i="30"/>
  <c r="L94" i="30" s="1"/>
  <c r="F94" i="30"/>
  <c r="K94" i="30" s="1"/>
  <c r="J93" i="30"/>
  <c r="I93" i="30"/>
  <c r="H93" i="30"/>
  <c r="F93" i="30"/>
  <c r="H92" i="30"/>
  <c r="L92" i="30" s="1"/>
  <c r="F92" i="30"/>
  <c r="K92" i="30" s="1"/>
  <c r="H91" i="30"/>
  <c r="L91" i="30" s="1"/>
  <c r="F91" i="30"/>
  <c r="F90" i="30" s="1"/>
  <c r="H90" i="30" s="1"/>
  <c r="J90" i="30"/>
  <c r="I90" i="30"/>
  <c r="H89" i="30"/>
  <c r="L89" i="30" s="1"/>
  <c r="F89" i="30"/>
  <c r="K89" i="30" s="1"/>
  <c r="H88" i="30"/>
  <c r="L88" i="30" s="1"/>
  <c r="F88" i="30"/>
  <c r="K88" i="30" s="1"/>
  <c r="J87" i="30"/>
  <c r="J86" i="30" s="1"/>
  <c r="I87" i="30"/>
  <c r="H87" i="30"/>
  <c r="F87" i="30"/>
  <c r="I86" i="30"/>
  <c r="F85" i="30"/>
  <c r="H85" i="30" s="1"/>
  <c r="F84" i="30"/>
  <c r="F83" i="30"/>
  <c r="F82" i="30"/>
  <c r="J81" i="30"/>
  <c r="I81" i="30"/>
  <c r="I80" i="30" s="1"/>
  <c r="F81" i="30"/>
  <c r="J80" i="30"/>
  <c r="K76" i="30"/>
  <c r="F76" i="30"/>
  <c r="H76" i="30" s="1"/>
  <c r="L76" i="30" s="1"/>
  <c r="K75" i="30"/>
  <c r="F75" i="30"/>
  <c r="H75" i="30" s="1"/>
  <c r="L75" i="30" s="1"/>
  <c r="K74" i="30"/>
  <c r="F74" i="30"/>
  <c r="H74" i="30" s="1"/>
  <c r="L74" i="30" s="1"/>
  <c r="K73" i="30"/>
  <c r="F73" i="30"/>
  <c r="H73" i="30" s="1"/>
  <c r="L73" i="30" s="1"/>
  <c r="J72" i="30"/>
  <c r="I72" i="30"/>
  <c r="I77" i="30" s="1"/>
  <c r="L71" i="30"/>
  <c r="H71" i="30"/>
  <c r="F71" i="30"/>
  <c r="K71" i="30" s="1"/>
  <c r="L70" i="30"/>
  <c r="H70" i="30"/>
  <c r="F70" i="30"/>
  <c r="K70" i="30" s="1"/>
  <c r="L69" i="30"/>
  <c r="H69" i="30"/>
  <c r="F69" i="30"/>
  <c r="K69" i="30" s="1"/>
  <c r="J68" i="30"/>
  <c r="J77" i="30" s="1"/>
  <c r="I68" i="30"/>
  <c r="F68" i="30"/>
  <c r="F67" i="30"/>
  <c r="F66" i="30"/>
  <c r="F65" i="30"/>
  <c r="F64" i="30"/>
  <c r="J63" i="30"/>
  <c r="I63" i="30"/>
  <c r="K59" i="30"/>
  <c r="F59" i="30"/>
  <c r="H59" i="30" s="1"/>
  <c r="L59" i="30" s="1"/>
  <c r="K58" i="30"/>
  <c r="F58" i="30"/>
  <c r="H58" i="30" s="1"/>
  <c r="L58" i="30" s="1"/>
  <c r="K57" i="30"/>
  <c r="F57" i="30"/>
  <c r="F56" i="30" s="1"/>
  <c r="J56" i="30"/>
  <c r="I56" i="30"/>
  <c r="I60" i="30" s="1"/>
  <c r="L55" i="30"/>
  <c r="H55" i="30"/>
  <c r="F55" i="30"/>
  <c r="K55" i="30" s="1"/>
  <c r="L54" i="30"/>
  <c r="H54" i="30"/>
  <c r="F54" i="30"/>
  <c r="K54" i="30" s="1"/>
  <c r="J53" i="30"/>
  <c r="J60" i="30" s="1"/>
  <c r="I53" i="30"/>
  <c r="F53" i="30"/>
  <c r="F52" i="30"/>
  <c r="F51" i="30"/>
  <c r="F50" i="30"/>
  <c r="J49" i="30"/>
  <c r="I49" i="30"/>
  <c r="K45" i="30"/>
  <c r="F45" i="30"/>
  <c r="H45" i="30" s="1"/>
  <c r="L45" i="30" s="1"/>
  <c r="K44" i="30"/>
  <c r="F44" i="30"/>
  <c r="F43" i="30" s="1"/>
  <c r="J43" i="30"/>
  <c r="I43" i="30"/>
  <c r="I46" i="30" s="1"/>
  <c r="L42" i="30"/>
  <c r="H42" i="30"/>
  <c r="F42" i="30"/>
  <c r="K42" i="30" s="1"/>
  <c r="L41" i="30"/>
  <c r="H41" i="30"/>
  <c r="F41" i="30"/>
  <c r="K41" i="30" s="1"/>
  <c r="L40" i="30"/>
  <c r="H40" i="30"/>
  <c r="F40" i="30"/>
  <c r="K40" i="30" s="1"/>
  <c r="L39" i="30"/>
  <c r="H39" i="30"/>
  <c r="F39" i="30"/>
  <c r="K39" i="30" s="1"/>
  <c r="J38" i="30"/>
  <c r="J46" i="30" s="1"/>
  <c r="I38" i="30"/>
  <c r="F38" i="30"/>
  <c r="K37" i="30"/>
  <c r="H37" i="30"/>
  <c r="L37" i="30" s="1"/>
  <c r="F37" i="30"/>
  <c r="H36" i="30"/>
  <c r="L36" i="30" s="1"/>
  <c r="F36" i="30"/>
  <c r="K36" i="30" s="1"/>
  <c r="K35" i="30"/>
  <c r="H35" i="30"/>
  <c r="L35" i="30" s="1"/>
  <c r="F35" i="30"/>
  <c r="H34" i="30"/>
  <c r="L34" i="30" s="1"/>
  <c r="F34" i="30"/>
  <c r="K34" i="30" s="1"/>
  <c r="K33" i="30"/>
  <c r="H33" i="30"/>
  <c r="L33" i="30" s="1"/>
  <c r="F33" i="30"/>
  <c r="H32" i="30"/>
  <c r="L32" i="30" s="1"/>
  <c r="F32" i="30"/>
  <c r="K32" i="30" s="1"/>
  <c r="K31" i="30"/>
  <c r="H31" i="30"/>
  <c r="L31" i="30" s="1"/>
  <c r="F31" i="30"/>
  <c r="H30" i="30"/>
  <c r="L30" i="30" s="1"/>
  <c r="F30" i="30"/>
  <c r="K30" i="30" s="1"/>
  <c r="J29" i="30"/>
  <c r="I29" i="30"/>
  <c r="H29" i="30"/>
  <c r="F29" i="30"/>
  <c r="L25" i="30"/>
  <c r="H25" i="30"/>
  <c r="F25" i="30"/>
  <c r="K25" i="30" s="1"/>
  <c r="F24" i="30"/>
  <c r="K24" i="30" s="1"/>
  <c r="L23" i="30"/>
  <c r="H23" i="30"/>
  <c r="F23" i="30"/>
  <c r="K23" i="30" s="1"/>
  <c r="J22" i="30"/>
  <c r="I22" i="30"/>
  <c r="F22" i="30"/>
  <c r="F21" i="30"/>
  <c r="H21" i="30" s="1"/>
  <c r="L21" i="30" s="1"/>
  <c r="K20" i="30"/>
  <c r="F20" i="30"/>
  <c r="H20" i="30" s="1"/>
  <c r="L20" i="30" s="1"/>
  <c r="K19" i="30"/>
  <c r="H19" i="30"/>
  <c r="L19" i="30" s="1"/>
  <c r="F19" i="30"/>
  <c r="J18" i="30"/>
  <c r="I18" i="30"/>
  <c r="H18" i="30"/>
  <c r="F18" i="30"/>
  <c r="L17" i="30"/>
  <c r="K17" i="30"/>
  <c r="H17" i="30"/>
  <c r="F17" i="30"/>
  <c r="K16" i="30"/>
  <c r="F16" i="30"/>
  <c r="H16" i="30" s="1"/>
  <c r="L16" i="30" s="1"/>
  <c r="L15" i="30"/>
  <c r="K15" i="30"/>
  <c r="H15" i="30"/>
  <c r="F15" i="30"/>
  <c r="J14" i="30"/>
  <c r="I14" i="30"/>
  <c r="F13" i="30"/>
  <c r="K13" i="30" s="1"/>
  <c r="L12" i="30"/>
  <c r="H12" i="30"/>
  <c r="F12" i="30"/>
  <c r="K12" i="30" s="1"/>
  <c r="F11" i="30"/>
  <c r="K11" i="30" s="1"/>
  <c r="J10" i="30"/>
  <c r="I10" i="30"/>
  <c r="F10" i="30"/>
  <c r="H10" i="30" s="1"/>
  <c r="F9" i="30"/>
  <c r="K9" i="30" s="1"/>
  <c r="F8" i="30"/>
  <c r="K8" i="30" s="1"/>
  <c r="F7" i="30"/>
  <c r="F6" i="30" s="1"/>
  <c r="J6" i="30"/>
  <c r="I6" i="30"/>
  <c r="I26" i="30" s="1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L32" i="28"/>
  <c r="K32" i="28"/>
  <c r="H32" i="28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K23" i="28"/>
  <c r="H23" i="28"/>
  <c r="L23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6" i="16"/>
  <c r="G45" i="16"/>
  <c r="G43" i="16"/>
  <c r="G42" i="16"/>
  <c r="E18" i="16"/>
  <c r="E49" i="16"/>
  <c r="E47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H401" i="7" l="1"/>
  <c r="F26" i="30"/>
  <c r="G6" i="30" s="1"/>
  <c r="H6" i="30"/>
  <c r="H8" i="30"/>
  <c r="L8" i="30" s="1"/>
  <c r="G10" i="30"/>
  <c r="F14" i="30"/>
  <c r="H68" i="30"/>
  <c r="K108" i="30"/>
  <c r="H108" i="30"/>
  <c r="L108" i="30" s="1"/>
  <c r="H129" i="30"/>
  <c r="F80" i="30"/>
  <c r="H81" i="30"/>
  <c r="J203" i="30"/>
  <c r="J26" i="30"/>
  <c r="H56" i="30"/>
  <c r="F99" i="30"/>
  <c r="H100" i="30"/>
  <c r="K104" i="30"/>
  <c r="H104" i="30"/>
  <c r="L104" i="30" s="1"/>
  <c r="H132" i="30"/>
  <c r="H38" i="30"/>
  <c r="K105" i="30"/>
  <c r="H105" i="30"/>
  <c r="L105" i="30" s="1"/>
  <c r="H126" i="30"/>
  <c r="F125" i="30"/>
  <c r="H7" i="30"/>
  <c r="L7" i="30" s="1"/>
  <c r="H9" i="30"/>
  <c r="L9" i="30" s="1"/>
  <c r="H43" i="30"/>
  <c r="H46" i="30" s="1"/>
  <c r="F49" i="30"/>
  <c r="K50" i="30"/>
  <c r="H50" i="30"/>
  <c r="L50" i="30" s="1"/>
  <c r="F63" i="30"/>
  <c r="K64" i="30"/>
  <c r="H64" i="30"/>
  <c r="L64" i="30" s="1"/>
  <c r="K82" i="30"/>
  <c r="H82" i="30"/>
  <c r="L82" i="30" s="1"/>
  <c r="K110" i="30"/>
  <c r="H110" i="30"/>
  <c r="L110" i="30" s="1"/>
  <c r="F151" i="30"/>
  <c r="K7" i="30"/>
  <c r="H11" i="30"/>
  <c r="L11" i="30" s="1"/>
  <c r="H13" i="30"/>
  <c r="L13" i="30" s="1"/>
  <c r="K21" i="30"/>
  <c r="K51" i="30"/>
  <c r="H51" i="30"/>
  <c r="L51" i="30" s="1"/>
  <c r="K65" i="30"/>
  <c r="H65" i="30"/>
  <c r="L65" i="30" s="1"/>
  <c r="K83" i="30"/>
  <c r="H83" i="30"/>
  <c r="L83" i="30" s="1"/>
  <c r="F86" i="30"/>
  <c r="K101" i="30"/>
  <c r="H101" i="30"/>
  <c r="L101" i="30" s="1"/>
  <c r="K111" i="30"/>
  <c r="H111" i="30"/>
  <c r="L111" i="30" s="1"/>
  <c r="H22" i="30"/>
  <c r="K52" i="30"/>
  <c r="H52" i="30"/>
  <c r="L52" i="30" s="1"/>
  <c r="K66" i="30"/>
  <c r="H66" i="30"/>
  <c r="L66" i="30" s="1"/>
  <c r="K84" i="30"/>
  <c r="H84" i="30"/>
  <c r="L84" i="30" s="1"/>
  <c r="K102" i="30"/>
  <c r="H102" i="30"/>
  <c r="L102" i="30" s="1"/>
  <c r="F177" i="30"/>
  <c r="H178" i="30"/>
  <c r="H53" i="30"/>
  <c r="K67" i="30"/>
  <c r="H67" i="30"/>
  <c r="L67" i="30" s="1"/>
  <c r="K107" i="30"/>
  <c r="H107" i="30"/>
  <c r="L107" i="30" s="1"/>
  <c r="I203" i="30"/>
  <c r="F72" i="30"/>
  <c r="K91" i="30"/>
  <c r="K97" i="30"/>
  <c r="F113" i="30"/>
  <c r="F119" i="30"/>
  <c r="H119" i="30" s="1"/>
  <c r="K140" i="30"/>
  <c r="K146" i="30"/>
  <c r="H152" i="30"/>
  <c r="H154" i="30"/>
  <c r="L154" i="30" s="1"/>
  <c r="H156" i="30"/>
  <c r="L156" i="30" s="1"/>
  <c r="H160" i="30"/>
  <c r="L160" i="30" s="1"/>
  <c r="H162" i="30"/>
  <c r="L162" i="30" s="1"/>
  <c r="F168" i="30"/>
  <c r="F174" i="30"/>
  <c r="H174" i="30" s="1"/>
  <c r="F187" i="30"/>
  <c r="H187" i="30" s="1"/>
  <c r="H211" i="30"/>
  <c r="L211" i="30" s="1"/>
  <c r="K217" i="30"/>
  <c r="H236" i="30"/>
  <c r="F254" i="30"/>
  <c r="H305" i="30"/>
  <c r="L305" i="30" s="1"/>
  <c r="K311" i="30"/>
  <c r="K329" i="30"/>
  <c r="H329" i="30"/>
  <c r="L329" i="30" s="1"/>
  <c r="K352" i="30"/>
  <c r="H352" i="30"/>
  <c r="L352" i="30" s="1"/>
  <c r="F356" i="30"/>
  <c r="H396" i="30"/>
  <c r="L396" i="30" s="1"/>
  <c r="F46" i="30"/>
  <c r="I398" i="30"/>
  <c r="I404" i="30" s="1"/>
  <c r="F272" i="30"/>
  <c r="K273" i="30"/>
  <c r="F278" i="30"/>
  <c r="K279" i="30"/>
  <c r="H279" i="30"/>
  <c r="L279" i="30" s="1"/>
  <c r="K283" i="30"/>
  <c r="H283" i="30"/>
  <c r="L283" i="30" s="1"/>
  <c r="H290" i="30"/>
  <c r="K336" i="30"/>
  <c r="F350" i="30"/>
  <c r="H44" i="30"/>
  <c r="L44" i="30" s="1"/>
  <c r="H57" i="30"/>
  <c r="L57" i="30" s="1"/>
  <c r="H127" i="30"/>
  <c r="L127" i="30" s="1"/>
  <c r="H133" i="30"/>
  <c r="L133" i="30" s="1"/>
  <c r="K196" i="30"/>
  <c r="J398" i="30"/>
  <c r="J404" i="30" s="1"/>
  <c r="J408" i="30" s="1"/>
  <c r="K212" i="30"/>
  <c r="H212" i="30"/>
  <c r="L212" i="30" s="1"/>
  <c r="K215" i="30"/>
  <c r="H218" i="30"/>
  <c r="H229" i="30"/>
  <c r="L229" i="30" s="1"/>
  <c r="K263" i="30"/>
  <c r="H273" i="30"/>
  <c r="L273" i="30" s="1"/>
  <c r="F284" i="30"/>
  <c r="K288" i="30"/>
  <c r="F296" i="30"/>
  <c r="K306" i="30"/>
  <c r="H306" i="30"/>
  <c r="L306" i="30" s="1"/>
  <c r="K309" i="30"/>
  <c r="H323" i="30"/>
  <c r="L323" i="30" s="1"/>
  <c r="H330" i="30"/>
  <c r="L330" i="30" s="1"/>
  <c r="H353" i="30"/>
  <c r="L353" i="30" s="1"/>
  <c r="K359" i="30"/>
  <c r="H362" i="30"/>
  <c r="H373" i="30"/>
  <c r="L373" i="30" s="1"/>
  <c r="K377" i="30"/>
  <c r="H377" i="30"/>
  <c r="L377" i="30" s="1"/>
  <c r="K384" i="30"/>
  <c r="K394" i="30"/>
  <c r="F392" i="30"/>
  <c r="F210" i="30"/>
  <c r="K233" i="30"/>
  <c r="H233" i="30"/>
  <c r="L233" i="30" s="1"/>
  <c r="K258" i="30"/>
  <c r="H258" i="30"/>
  <c r="L258" i="30" s="1"/>
  <c r="H153" i="30"/>
  <c r="L153" i="30" s="1"/>
  <c r="H157" i="30"/>
  <c r="L157" i="30" s="1"/>
  <c r="H159" i="30"/>
  <c r="L159" i="30" s="1"/>
  <c r="H163" i="30"/>
  <c r="L163" i="30" s="1"/>
  <c r="K179" i="30"/>
  <c r="H179" i="30"/>
  <c r="L179" i="30" s="1"/>
  <c r="K185" i="30"/>
  <c r="H185" i="30"/>
  <c r="L185" i="30" s="1"/>
  <c r="H188" i="30"/>
  <c r="L188" i="30" s="1"/>
  <c r="H213" i="30"/>
  <c r="L213" i="30" s="1"/>
  <c r="H252" i="30"/>
  <c r="L252" i="30" s="1"/>
  <c r="H277" i="30"/>
  <c r="L277" i="30" s="1"/>
  <c r="H303" i="30"/>
  <c r="L303" i="30" s="1"/>
  <c r="H307" i="30"/>
  <c r="L307" i="30" s="1"/>
  <c r="F320" i="30"/>
  <c r="K321" i="30"/>
  <c r="F326" i="30"/>
  <c r="K327" i="30"/>
  <c r="H327" i="30"/>
  <c r="L327" i="30" s="1"/>
  <c r="K331" i="30"/>
  <c r="H331" i="30"/>
  <c r="L331" i="30" s="1"/>
  <c r="K334" i="30"/>
  <c r="K354" i="30"/>
  <c r="H354" i="30"/>
  <c r="L354" i="30" s="1"/>
  <c r="K357" i="30"/>
  <c r="F380" i="30"/>
  <c r="H382" i="30"/>
  <c r="L382" i="30" s="1"/>
  <c r="H24" i="30"/>
  <c r="L24" i="30" s="1"/>
  <c r="H114" i="30"/>
  <c r="L114" i="30" s="1"/>
  <c r="H118" i="30"/>
  <c r="L118" i="30" s="1"/>
  <c r="H120" i="30"/>
  <c r="L120" i="30" s="1"/>
  <c r="H124" i="30"/>
  <c r="L124" i="30" s="1"/>
  <c r="K159" i="30"/>
  <c r="H167" i="30"/>
  <c r="L167" i="30" s="1"/>
  <c r="H169" i="30"/>
  <c r="L169" i="30" s="1"/>
  <c r="H173" i="30"/>
  <c r="L173" i="30" s="1"/>
  <c r="H175" i="30"/>
  <c r="L175" i="30" s="1"/>
  <c r="H182" i="30"/>
  <c r="L182" i="30" s="1"/>
  <c r="F191" i="30"/>
  <c r="H192" i="30"/>
  <c r="L192" i="30" s="1"/>
  <c r="H227" i="30"/>
  <c r="L227" i="30" s="1"/>
  <c r="H234" i="30"/>
  <c r="L234" i="30" s="1"/>
  <c r="H242" i="30"/>
  <c r="H255" i="30"/>
  <c r="L255" i="30" s="1"/>
  <c r="H259" i="30"/>
  <c r="L259" i="30" s="1"/>
  <c r="K281" i="30"/>
  <c r="H281" i="30"/>
  <c r="L281" i="30" s="1"/>
  <c r="K313" i="30"/>
  <c r="H321" i="30"/>
  <c r="L321" i="30" s="1"/>
  <c r="F332" i="30"/>
  <c r="H348" i="30"/>
  <c r="L348" i="30" s="1"/>
  <c r="H371" i="30"/>
  <c r="L371" i="30" s="1"/>
  <c r="K382" i="30"/>
  <c r="K189" i="30"/>
  <c r="H189" i="30"/>
  <c r="L189" i="30" s="1"/>
  <c r="F197" i="30"/>
  <c r="H197" i="30" s="1"/>
  <c r="H198" i="30"/>
  <c r="L198" i="30" s="1"/>
  <c r="K208" i="30"/>
  <c r="F206" i="30"/>
  <c r="F214" i="30"/>
  <c r="K250" i="30"/>
  <c r="F248" i="30"/>
  <c r="H298" i="30"/>
  <c r="L298" i="30" s="1"/>
  <c r="K304" i="30"/>
  <c r="H304" i="30"/>
  <c r="L304" i="30" s="1"/>
  <c r="F308" i="30"/>
  <c r="H328" i="30"/>
  <c r="L328" i="30" s="1"/>
  <c r="H338" i="30"/>
  <c r="H351" i="30"/>
  <c r="L351" i="30" s="1"/>
  <c r="H355" i="30"/>
  <c r="L355" i="30" s="1"/>
  <c r="F374" i="30"/>
  <c r="K375" i="30"/>
  <c r="H375" i="30"/>
  <c r="L375" i="30" s="1"/>
  <c r="K379" i="30"/>
  <c r="H379" i="30"/>
  <c r="L379" i="30" s="1"/>
  <c r="K183" i="30"/>
  <c r="H183" i="30"/>
  <c r="L183" i="30" s="1"/>
  <c r="F224" i="30"/>
  <c r="K225" i="30"/>
  <c r="F230" i="30"/>
  <c r="K231" i="30"/>
  <c r="H231" i="30"/>
  <c r="L231" i="30" s="1"/>
  <c r="K235" i="30"/>
  <c r="H235" i="30"/>
  <c r="L235" i="30" s="1"/>
  <c r="K256" i="30"/>
  <c r="H256" i="30"/>
  <c r="L256" i="30" s="1"/>
  <c r="H260" i="30"/>
  <c r="K346" i="30"/>
  <c r="F344" i="30"/>
  <c r="F368" i="30"/>
  <c r="K369" i="30"/>
  <c r="H312" i="30"/>
  <c r="L312" i="30" s="1"/>
  <c r="H333" i="30"/>
  <c r="L333" i="30" s="1"/>
  <c r="H335" i="30"/>
  <c r="L335" i="30" s="1"/>
  <c r="H337" i="30"/>
  <c r="L337" i="30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248" i="30" l="1"/>
  <c r="F77" i="30"/>
  <c r="H63" i="30"/>
  <c r="G63" i="30"/>
  <c r="H326" i="30"/>
  <c r="G37" i="30"/>
  <c r="G22" i="30"/>
  <c r="F164" i="30"/>
  <c r="H168" i="30"/>
  <c r="H125" i="30"/>
  <c r="H224" i="30"/>
  <c r="H374" i="30"/>
  <c r="H14" i="30"/>
  <c r="G14" i="30"/>
  <c r="H191" i="30"/>
  <c r="F190" i="30"/>
  <c r="H356" i="30"/>
  <c r="H113" i="30"/>
  <c r="F112" i="30"/>
  <c r="H80" i="30"/>
  <c r="H320" i="30"/>
  <c r="H151" i="30"/>
  <c r="H368" i="30"/>
  <c r="H214" i="30"/>
  <c r="H278" i="30"/>
  <c r="H254" i="30"/>
  <c r="H99" i="30"/>
  <c r="G18" i="30"/>
  <c r="H344" i="30"/>
  <c r="H206" i="30"/>
  <c r="H296" i="30"/>
  <c r="H350" i="30"/>
  <c r="F60" i="30"/>
  <c r="G49" i="30" s="1"/>
  <c r="H49" i="30"/>
  <c r="H26" i="30"/>
  <c r="H308" i="30"/>
  <c r="H210" i="30"/>
  <c r="H272" i="30"/>
  <c r="H72" i="30"/>
  <c r="H77" i="30" s="1"/>
  <c r="G72" i="30"/>
  <c r="H86" i="30"/>
  <c r="G43" i="30"/>
  <c r="G38" i="30"/>
  <c r="H60" i="30"/>
  <c r="H230" i="30"/>
  <c r="H332" i="30"/>
  <c r="G332" i="30"/>
  <c r="H380" i="30"/>
  <c r="F398" i="30"/>
  <c r="G214" i="30" s="1"/>
  <c r="H392" i="30"/>
  <c r="H284" i="30"/>
  <c r="G284" i="30"/>
  <c r="I408" i="30"/>
  <c r="H177" i="30"/>
  <c r="G29" i="30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G254" i="30" l="1"/>
  <c r="G356" i="30"/>
  <c r="H398" i="30"/>
  <c r="G224" i="30"/>
  <c r="G326" i="30"/>
  <c r="G230" i="30"/>
  <c r="G206" i="30"/>
  <c r="G278" i="30"/>
  <c r="F203" i="30"/>
  <c r="G190" i="30" s="1"/>
  <c r="H190" i="30"/>
  <c r="G392" i="30"/>
  <c r="G344" i="30"/>
  <c r="G320" i="30"/>
  <c r="G272" i="30"/>
  <c r="G56" i="30"/>
  <c r="G53" i="30"/>
  <c r="G362" i="30"/>
  <c r="G266" i="30"/>
  <c r="G236" i="30"/>
  <c r="G242" i="30"/>
  <c r="G260" i="30"/>
  <c r="G338" i="30"/>
  <c r="G386" i="30"/>
  <c r="G302" i="30"/>
  <c r="G290" i="30"/>
  <c r="F404" i="30"/>
  <c r="G60" i="30" s="1"/>
  <c r="G314" i="30"/>
  <c r="G218" i="30"/>
  <c r="G210" i="30"/>
  <c r="G350" i="30"/>
  <c r="H164" i="30"/>
  <c r="G164" i="30"/>
  <c r="G68" i="30"/>
  <c r="G368" i="30"/>
  <c r="H112" i="30"/>
  <c r="G112" i="30"/>
  <c r="G380" i="30"/>
  <c r="G308" i="30"/>
  <c r="G296" i="30"/>
  <c r="G374" i="30"/>
  <c r="G248" i="30"/>
  <c r="I408" i="29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F408" i="30" l="1"/>
  <c r="G402" i="30"/>
  <c r="G26" i="30"/>
  <c r="G46" i="30"/>
  <c r="I409" i="30"/>
  <c r="G398" i="30"/>
  <c r="G77" i="30"/>
  <c r="H404" i="30"/>
  <c r="H203" i="30"/>
  <c r="G203" i="30"/>
  <c r="G138" i="30"/>
  <c r="G177" i="30"/>
  <c r="G99" i="30"/>
  <c r="G80" i="30"/>
  <c r="G125" i="30"/>
  <c r="G151" i="30"/>
  <c r="G86" i="30"/>
  <c r="H203" i="29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H408" i="30" l="1"/>
  <c r="G406" i="30"/>
  <c r="H408" i="29"/>
  <c r="G406" i="29"/>
  <c r="F408" i="29"/>
  <c r="G402" i="29"/>
  <c r="G77" i="29"/>
  <c r="G398" i="29"/>
  <c r="I409" i="29"/>
  <c r="G46" i="29"/>
  <c r="G60" i="29"/>
  <c r="G26" i="29"/>
  <c r="G203" i="29"/>
  <c r="F408" i="28"/>
  <c r="G402" i="28"/>
  <c r="G46" i="28"/>
  <c r="G77" i="28"/>
  <c r="G60" i="28"/>
  <c r="I409" i="28"/>
  <c r="G26" i="28"/>
  <c r="G398" i="28"/>
  <c r="H408" i="28"/>
  <c r="G406" i="28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H64" i="7"/>
  <c r="L64" i="7" s="1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6" i="7" s="1"/>
  <c r="H362" i="7"/>
  <c r="H63" i="7"/>
  <c r="H68" i="7"/>
  <c r="H56" i="7"/>
  <c r="H60" i="7" s="1"/>
  <c r="H18" i="7"/>
  <c r="H6" i="7"/>
  <c r="H14" i="7"/>
  <c r="F405" i="7" l="1"/>
  <c r="I405" i="7"/>
  <c r="H77" i="7"/>
  <c r="H26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22" i="7"/>
  <c r="G72" i="7"/>
  <c r="G18" i="7"/>
  <c r="G218" i="7"/>
  <c r="G68" i="7"/>
  <c r="H405" i="7" l="1"/>
  <c r="G407" i="7" s="1"/>
  <c r="I409" i="7"/>
  <c r="F409" i="7"/>
  <c r="G60" i="7"/>
  <c r="G398" i="7"/>
  <c r="G203" i="7"/>
  <c r="G77" i="7"/>
  <c r="G26" i="7"/>
  <c r="G403" i="7"/>
  <c r="G46" i="7"/>
  <c r="H409" i="7" l="1"/>
</calcChain>
</file>

<file path=xl/sharedStrings.xml><?xml version="1.0" encoding="utf-8"?>
<sst xmlns="http://schemas.openxmlformats.org/spreadsheetml/2006/main" count="2320" uniqueCount="400">
  <si>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</si>
  <si>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</si>
  <si>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</si>
  <si>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</si>
  <si>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</si>
  <si>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</si>
  <si>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</si>
  <si>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</si>
  <si>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 xml:space="preserve">Z prostředků ZRS ČR 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</si>
  <si>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</si>
  <si>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</si>
  <si>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</si>
  <si>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</si>
  <si>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</si>
  <si>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</si>
  <si>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</si>
  <si>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</si>
  <si>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</si>
  <si>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</si>
  <si>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</si>
  <si>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</si>
  <si>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</si>
  <si>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</si>
  <si>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</si>
  <si>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</si>
  <si>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</si>
  <si>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</si>
  <si>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</si>
  <si>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</si>
  <si>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</si>
  <si>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</si>
  <si>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</si>
  <si>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</si>
  <si>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</si>
  <si>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</si>
  <si>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</si>
  <si>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</si>
  <si>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</si>
  <si>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</si>
  <si>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</si>
  <si>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</si>
  <si>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</si>
  <si>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</si>
  <si>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</si>
  <si>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</si>
  <si>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</si>
  <si>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</si>
  <si>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</si>
  <si>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</si>
  <si>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</si>
  <si>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</si>
  <si>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</si>
  <si>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</si>
  <si>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</si>
  <si>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</si>
  <si>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</si>
  <si>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</si>
  <si>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</si>
  <si>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</si>
  <si>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</si>
  <si>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</si>
  <si>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</si>
  <si>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</si>
  <si>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</si>
  <si>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</si>
  <si>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</si>
  <si>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</si>
  <si>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</si>
  <si>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</si>
  <si>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</si>
  <si>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</si>
  <si>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</si>
  <si>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</si>
  <si>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</si>
  <si>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</si>
  <si>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</si>
  <si>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</si>
  <si>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</si>
  <si>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</si>
  <si>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</si>
  <si>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</si>
  <si>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</si>
  <si>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</si>
  <si>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</si>
  <si>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</si>
  <si>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</si>
  <si>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</si>
  <si>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</si>
  <si>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</si>
  <si>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</si>
  <si>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</si>
  <si>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</si>
  <si>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</si>
  <si>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</si>
  <si>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</si>
  <si>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</si>
  <si>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</si>
  <si>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</si>
  <si>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</si>
  <si>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</si>
  <si>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</si>
  <si>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</si>
  <si>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</si>
  <si>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</si>
  <si>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</si>
  <si>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</si>
  <si>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</si>
  <si>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</si>
  <si>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</si>
  <si>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</si>
  <si>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</si>
  <si>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</si>
  <si>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</si>
  <si>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</si>
  <si>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</si>
  <si>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</si>
  <si>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</si>
  <si>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</si>
  <si>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</si>
  <si>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</si>
  <si>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</si>
  <si>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</si>
  <si>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</si>
  <si>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</si>
  <si>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</si>
  <si>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</si>
  <si>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</si>
  <si>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</si>
  <si>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</si>
  <si>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</si>
  <si>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</si>
  <si>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</si>
  <si>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</si>
  <si>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</si>
  <si>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</si>
  <si>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</si>
  <si>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</si>
  <si>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</si>
  <si>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</si>
  <si>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</si>
  <si>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</si>
  <si>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</si>
  <si>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</si>
  <si>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</si>
  <si>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</si>
  <si>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</si>
  <si>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</si>
  <si>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</si>
  <si>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</si>
  <si>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</si>
  <si>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</si>
  <si>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</si>
  <si>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</si>
  <si>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</si>
  <si>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</si>
  <si>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</si>
  <si>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</si>
  <si>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</si>
  <si>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</si>
  <si>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</si>
  <si>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</si>
  <si>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</si>
  <si>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</si>
  <si>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</si>
  <si>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</si>
  <si>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</si>
  <si>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</si>
  <si>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</si>
  <si>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</si>
  <si>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</si>
  <si>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</si>
  <si>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</si>
  <si>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</si>
  <si>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</si>
  <si>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</si>
  <si>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</si>
  <si>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</si>
  <si>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</si>
  <si>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</si>
  <si>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</si>
  <si>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</si>
  <si>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</si>
  <si>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</si>
  <si>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</si>
  <si>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</si>
  <si>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</si>
  <si>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</si>
  <si>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</si>
  <si>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</si>
  <si>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</si>
  <si>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</si>
  <si>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</si>
  <si>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</si>
  <si>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</si>
  <si>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</si>
  <si>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</si>
  <si>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</si>
  <si>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</si>
  <si>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</si>
  <si>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</si>
  <si>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</si>
  <si>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</si>
  <si>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</si>
  <si>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</si>
  <si>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</si>
  <si>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</si>
  <si>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</si>
  <si>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</si>
  <si>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</si>
  <si>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</si>
  <si>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</si>
  <si>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</si>
  <si>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</si>
  <si>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</si>
  <si>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</si>
  <si>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</si>
  <si>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</si>
  <si>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</si>
  <si>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</si>
  <si>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</si>
  <si>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</si>
  <si>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</si>
  <si>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</si>
  <si>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</si>
  <si>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</si>
  <si>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</si>
  <si>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</si>
  <si>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</si>
  <si>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</si>
  <si>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</si>
  <si>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</si>
  <si>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</si>
  <si>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</si>
  <si>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</si>
  <si>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</si>
  <si>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</si>
  <si>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</si>
  <si>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</si>
  <si>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</si>
  <si>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</si>
  <si>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</si>
  <si>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</si>
  <si>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</si>
  <si>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</si>
  <si>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</si>
  <si>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</si>
  <si>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</si>
  <si>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</si>
  <si>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</si>
  <si>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</si>
  <si>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</si>
  <si>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</si>
  <si>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</si>
  <si>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</si>
  <si>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</si>
  <si>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</si>
  <si>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</si>
  <si>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</si>
  <si>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</si>
  <si>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</si>
  <si>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</si>
  <si>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</si>
  <si>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</si>
  <si>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</si>
  <si>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</si>
  <si>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</si>
  <si>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</si>
  <si>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</si>
  <si>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</si>
  <si>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</si>
  <si>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</si>
  <si>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</si>
  <si>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</si>
  <si>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</si>
  <si>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</si>
  <si>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</si>
  <si>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</si>
  <si>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</si>
  <si>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</si>
  <si>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</si>
  <si>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</si>
  <si>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</si>
  <si>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</si>
  <si>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</si>
  <si>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</si>
  <si>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</si>
  <si>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</si>
  <si>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</si>
  <si>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</si>
  <si>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</si>
  <si>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</si>
  <si>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</si>
  <si>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</si>
  <si>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</si>
  <si>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</si>
  <si>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</si>
  <si>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</si>
  <si>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</si>
  <si>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</si>
  <si>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</si>
  <si>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</si>
  <si>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</si>
  <si>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</si>
  <si>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</si>
  <si>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</si>
  <si>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</si>
  <si>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</si>
  <si>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</si>
  <si>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</si>
  <si>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</si>
  <si>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</si>
  <si>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</si>
  <si>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</si>
  <si>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</si>
  <si>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</si>
  <si>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</si>
  <si>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</si>
  <si>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</si>
  <si>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</si>
  <si>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</si>
  <si>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</si>
  <si>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</si>
  <si>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</si>
  <si>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</si>
  <si>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</si>
  <si>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</si>
  <si>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</si>
  <si>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</si>
  <si>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</si>
  <si>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</si>
  <si>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</si>
  <si>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</si>
  <si>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</si>
  <si>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</si>
  <si>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</si>
  <si>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</si>
  <si>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</si>
  <si>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</si>
  <si>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</si>
  <si>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</si>
  <si>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</si>
  <si>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</si>
  <si>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</si>
  <si>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</si>
  <si>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(7.1, eventuálně 7.2) coby přílohy Žádosti o dotaci, s podrobným popisem jejich rolí v projektu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</si>
  <si>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</si>
  <si>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</si>
  <si>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</si>
  <si>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</si>
  <si>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</si>
  <si>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</si>
  <si>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</si>
  <si>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spolufinancování je zároveň plněno pouze na úrovni přímých nákladů projektu - spolufinancování vykázané u nepřímých (admin.) nákladů nebude vůči limitu jakkoliv zohledněno</t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</si>
  <si>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</si>
  <si>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</si>
  <si>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</si>
  <si>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</si>
  <si>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</si>
  <si>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</si>
  <si>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k informativnímu sledování zapojení osob uvedených v oddílech 1.1, 1.2 a 1.3 rozpočtu do realizace jednotlivých aktivit budou sloužit informace požadované v rámci kapitoly 4.3 Projektového dokumentu</t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</si>
  <si>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</si>
  <si>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</si>
  <si>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</si>
  <si>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</si>
  <si>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</si>
  <si>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</si>
  <si>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</si>
  <si>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</si>
  <si>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</si>
  <si>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</si>
  <si>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</si>
  <si>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</si>
  <si>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</si>
  <si>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</si>
  <si>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</si>
  <si>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</si>
  <si>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</si>
  <si>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</si>
  <si>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</si>
  <si>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</si>
  <si>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</si>
  <si>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</si>
  <si>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</si>
  <si>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 - </t>
    </r>
    <r>
      <rPr>
        <b/>
        <sz val="9"/>
        <rFont val="Arial"/>
        <family val="2"/>
        <charset val="238"/>
      </rPr>
      <t>limit aktuální k r. 2021 do 80 tis./kus se může měnit!</t>
    </r>
    <r>
      <rPr>
        <sz val="9"/>
        <rFont val="Arial"/>
        <family val="2"/>
        <charset val="238"/>
      </rPr>
      <t>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</si>
  <si>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</si>
  <si>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</si>
  <si>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</si>
  <si>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</si>
  <si>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</si>
  <si>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</si>
  <si>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</si>
  <si>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</si>
  <si>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</si>
  <si>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</si>
  <si>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</si>
  <si>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</si>
  <si>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</si>
  <si>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</si>
  <si>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Podíl Osobních nákladů na celkové výši dotace nesmí přesáhnout 20 %</t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</si>
  <si>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5 % z celkových přímých nákladů hrazených z prostředků ZRS ČR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</si>
</sst>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horizontal="center" vertical="center"/>
    </xf>
    <xf numFmtId="4" fontId="5" fillId="0" borderId="0" xfId="1" applyNumberFormat="1" applyFont="1" applyFill="1" applyBorder="1" applyAlignment="1" applyProtection="1">
      <alignment horizontal="right" vertical="center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4" xfId="1" applyFont="1" applyFill="1" applyBorder="1" applyAlignment="1" applyProtection="1">
      <alignment horizontal="left" vertical="center" wrapText="1" indent="1"/>
      <protection locked="0"/>
    </xf>
    <xf numFmtId="0" fontId="4" fillId="0" borderId="5" xfId="1" applyFont="1" applyFill="1" applyBorder="1" applyAlignment="1" applyProtection="1">
      <alignment horizontal="center" vertical="center" wrapText="1"/>
      <protection locked="0"/>
    </xf>
    <xf numFmtId="4" fontId="4" fillId="0" borderId="5" xfId="1" applyNumberFormat="1" applyFont="1" applyFill="1" applyBorder="1" applyAlignment="1" applyProtection="1">
      <alignment horizontal="right" vertical="center"/>
      <protection locked="0"/>
    </xf>
    <xf numFmtId="4" fontId="4" fillId="0" borderId="6" xfId="1" applyNumberFormat="1" applyFont="1" applyFill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 wrapText="1"/>
    </xf>
    <xf numFmtId="4" fontId="4" fillId="0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/>
    </xf>
    <xf numFmtId="0" fontId="4" fillId="0" borderId="0" xfId="0" applyFont="1" applyBorder="1"/>
    <xf numFmtId="0" fontId="4" fillId="0" borderId="5" xfId="1" applyFont="1" applyFill="1" applyBorder="1" applyAlignment="1" applyProtection="1">
      <alignment horizontal="center" vertical="center"/>
      <protection locked="0"/>
    </xf>
    <xf numFmtId="0" fontId="4" fillId="0" borderId="15" xfId="1" applyFont="1" applyFill="1" applyBorder="1" applyAlignment="1" applyProtection="1">
      <alignment horizontal="left" vertical="center" wrapText="1" indent="1"/>
      <protection locked="0"/>
    </xf>
    <xf numFmtId="0" fontId="4" fillId="0" borderId="16" xfId="1" applyFont="1" applyFill="1" applyBorder="1" applyAlignment="1" applyProtection="1">
      <alignment horizontal="center" vertical="center"/>
      <protection locked="0"/>
    </xf>
    <xf numFmtId="4" fontId="4" fillId="0" borderId="16" xfId="1" applyNumberFormat="1" applyFont="1" applyFill="1" applyBorder="1" applyAlignment="1" applyProtection="1">
      <alignment horizontal="right" vertical="center"/>
      <protection locked="0"/>
    </xf>
    <xf numFmtId="4" fontId="4" fillId="0" borderId="17" xfId="1" applyNumberFormat="1" applyFont="1" applyFill="1" applyBorder="1" applyAlignment="1" applyProtection="1">
      <alignment horizontal="right" vertical="center"/>
      <protection locked="0"/>
    </xf>
    <xf numFmtId="4" fontId="4" fillId="0" borderId="18" xfId="1" applyNumberFormat="1" applyFont="1" applyFill="1" applyBorder="1" applyAlignment="1" applyProtection="1">
      <alignment horizontal="right" vertical="center"/>
    </xf>
    <xf numFmtId="4" fontId="4" fillId="0" borderId="19" xfId="1" applyNumberFormat="1" applyFont="1" applyFill="1" applyBorder="1" applyAlignment="1" applyProtection="1">
      <alignment horizontal="right" vertical="center"/>
    </xf>
    <xf numFmtId="0" fontId="4" fillId="0" borderId="20" xfId="1" applyFont="1" applyFill="1" applyBorder="1" applyAlignment="1" applyProtection="1">
      <alignment horizontal="left" vertical="center" wrapText="1" indent="1"/>
      <protection locked="0"/>
    </xf>
    <xf numFmtId="0" fontId="4" fillId="0" borderId="21" xfId="1" applyFont="1" applyFill="1" applyBorder="1" applyAlignment="1" applyProtection="1">
      <alignment horizontal="center" vertical="center"/>
      <protection locked="0"/>
    </xf>
    <xf numFmtId="4" fontId="4" fillId="0" borderId="21" xfId="1" applyNumberFormat="1" applyFont="1" applyFill="1" applyBorder="1" applyAlignment="1" applyProtection="1">
      <alignment horizontal="right" vertical="center"/>
      <protection locked="0"/>
    </xf>
    <xf numFmtId="4" fontId="4" fillId="0" borderId="22" xfId="1" applyNumberFormat="1" applyFont="1" applyFill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 applyProtection="1">
      <alignment horizontal="right" vertical="center"/>
    </xf>
    <xf numFmtId="0" fontId="4" fillId="0" borderId="27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center"/>
    </xf>
    <xf numFmtId="4" fontId="6" fillId="0" borderId="0" xfId="1" applyNumberFormat="1" applyFont="1" applyFill="1" applyBorder="1" applyProtection="1"/>
    <xf numFmtId="4" fontId="5" fillId="0" borderId="0" xfId="1" applyNumberFormat="1" applyFont="1" applyFill="1" applyBorder="1" applyAlignment="1" applyProtection="1">
      <alignment horizontal="right"/>
    </xf>
    <xf numFmtId="4" fontId="6" fillId="0" borderId="0" xfId="1" applyNumberFormat="1" applyFont="1" applyFill="1" applyBorder="1" applyAlignment="1" applyProtection="1">
      <alignment horizontal="right"/>
    </xf>
    <xf numFmtId="0" fontId="4" fillId="0" borderId="0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horizontal="center" vertical="top"/>
    </xf>
    <xf numFmtId="4" fontId="4" fillId="0" borderId="0" xfId="1" applyNumberFormat="1" applyFont="1" applyFill="1" applyBorder="1" applyAlignment="1" applyProtection="1">
      <alignment vertical="top"/>
    </xf>
    <xf numFmtId="4" fontId="4" fillId="0" borderId="0" xfId="1" applyNumberFormat="1" applyFont="1" applyFill="1" applyBorder="1" applyAlignment="1" applyProtection="1">
      <alignment horizontal="right" vertical="center"/>
    </xf>
    <xf numFmtId="4" fontId="4" fillId="0" borderId="0" xfId="1" applyNumberFormat="1" applyFont="1" applyFill="1" applyBorder="1" applyAlignment="1" applyProtection="1">
      <alignment horizontal="right" vertical="top" wrapText="1"/>
    </xf>
    <xf numFmtId="0" fontId="4" fillId="0" borderId="0" xfId="1" applyFont="1" applyFill="1" applyAlignment="1" applyProtection="1">
      <alignment vertical="top" wrapText="1"/>
    </xf>
    <xf numFmtId="4" fontId="4" fillId="0" borderId="0" xfId="1" applyNumberFormat="1" applyFont="1" applyFill="1" applyBorder="1" applyAlignment="1" applyProtection="1">
      <alignment wrapText="1"/>
    </xf>
    <xf numFmtId="4" fontId="4" fillId="0" borderId="0" xfId="1" applyNumberFormat="1" applyFont="1" applyFill="1" applyBorder="1" applyAlignment="1" applyProtection="1">
      <alignment horizontal="right" vertical="center" wrapText="1"/>
    </xf>
    <xf numFmtId="4" fontId="4" fillId="0" borderId="0" xfId="1" applyNumberFormat="1" applyFont="1" applyFill="1" applyBorder="1" applyAlignment="1" applyProtection="1">
      <alignment horizontal="right" wrapText="1"/>
    </xf>
    <xf numFmtId="4" fontId="4" fillId="0" borderId="0" xfId="1" applyNumberFormat="1" applyFont="1" applyFill="1" applyAlignment="1" applyProtection="1">
      <alignment horizontal="left" vertical="top" wrapText="1"/>
    </xf>
    <xf numFmtId="4" fontId="4" fillId="0" borderId="0" xfId="1" applyNumberFormat="1" applyFont="1" applyFill="1" applyAlignment="1" applyProtection="1">
      <alignment horizontal="right" vertical="center" wrapText="1"/>
    </xf>
    <xf numFmtId="4" fontId="4" fillId="0" borderId="0" xfId="1" applyNumberFormat="1" applyFont="1" applyFill="1" applyAlignment="1" applyProtection="1">
      <alignment horizontal="righ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 applyProtection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Fill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 applyProtection="1">
      <alignment horizontal="right" vertical="center" wrapText="1"/>
    </xf>
    <xf numFmtId="4" fontId="5" fillId="3" borderId="7" xfId="1" applyNumberFormat="1" applyFont="1" applyFill="1" applyBorder="1" applyAlignment="1" applyProtection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39" xfId="1" applyFont="1" applyFill="1" applyBorder="1" applyAlignment="1" applyProtection="1">
      <alignment horizontal="center" vertical="center" wrapText="1"/>
      <protection locked="0"/>
    </xf>
    <xf numFmtId="0" fontId="4" fillId="0" borderId="37" xfId="1" applyFont="1" applyFill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Fill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wrapText="1"/>
    </xf>
    <xf numFmtId="0" fontId="5" fillId="0" borderId="0" xfId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Alignment="1" applyProtection="1">
      <alignment horizontal="center" wrapText="1"/>
    </xf>
    <xf numFmtId="0" fontId="4" fillId="0" borderId="0" xfId="1" applyFont="1" applyFill="1" applyAlignment="1" applyProtection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Fill="1" applyBorder="1" applyAlignment="1" applyProtection="1">
      <alignment horizontal="center" wrapText="1"/>
    </xf>
    <xf numFmtId="4" fontId="4" fillId="2" borderId="8" xfId="1" applyNumberFormat="1" applyFont="1" applyFill="1" applyBorder="1" applyAlignment="1" applyProtection="1">
      <alignment horizontal="right" vertical="center"/>
    </xf>
    <xf numFmtId="4" fontId="4" fillId="2" borderId="45" xfId="1" applyNumberFormat="1" applyFont="1" applyFill="1" applyBorder="1" applyAlignment="1" applyProtection="1">
      <alignment horizontal="right" vertical="center"/>
    </xf>
    <xf numFmtId="0" fontId="5" fillId="4" borderId="9" xfId="1" applyFont="1" applyFill="1" applyBorder="1" applyAlignment="1" applyProtection="1">
      <alignment vertical="center" wrapText="1"/>
    </xf>
    <xf numFmtId="0" fontId="5" fillId="4" borderId="40" xfId="1" applyFont="1" applyFill="1" applyBorder="1" applyAlignment="1" applyProtection="1">
      <alignment horizontal="center" vertical="center" wrapText="1"/>
    </xf>
    <xf numFmtId="0" fontId="5" fillId="4" borderId="10" xfId="1" applyFont="1" applyFill="1" applyBorder="1" applyAlignment="1" applyProtection="1">
      <alignment horizontal="center" vertical="center"/>
    </xf>
    <xf numFmtId="4" fontId="5" fillId="4" borderId="10" xfId="1" applyNumberFormat="1" applyFont="1" applyFill="1" applyBorder="1" applyAlignment="1" applyProtection="1">
      <alignment horizontal="right" vertical="center"/>
    </xf>
    <xf numFmtId="4" fontId="5" fillId="4" borderId="13" xfId="1" applyNumberFormat="1" applyFont="1" applyFill="1" applyBorder="1" applyAlignment="1" applyProtection="1">
      <alignment horizontal="right" vertical="center"/>
    </xf>
    <xf numFmtId="4" fontId="5" fillId="4" borderId="14" xfId="1" applyNumberFormat="1" applyFont="1" applyFill="1" applyBorder="1" applyAlignment="1" applyProtection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 applyProtection="1">
      <alignment vertical="center" wrapText="1"/>
    </xf>
    <xf numFmtId="0" fontId="5" fillId="4" borderId="38" xfId="1" applyFont="1" applyFill="1" applyBorder="1" applyAlignment="1" applyProtection="1">
      <alignment horizontal="center" vertical="center" wrapText="1"/>
    </xf>
    <xf numFmtId="0" fontId="5" fillId="4" borderId="24" xfId="1" applyFont="1" applyFill="1" applyBorder="1" applyAlignment="1" applyProtection="1">
      <alignment horizontal="center" vertical="center"/>
    </xf>
    <xf numFmtId="4" fontId="5" fillId="4" borderId="24" xfId="1" applyNumberFormat="1" applyFont="1" applyFill="1" applyBorder="1" applyAlignment="1" applyProtection="1">
      <alignment horizontal="right" vertical="center"/>
    </xf>
    <xf numFmtId="4" fontId="4" fillId="4" borderId="2" xfId="1" applyNumberFormat="1" applyFont="1" applyFill="1" applyBorder="1" applyAlignment="1" applyProtection="1">
      <alignment horizontal="right" vertical="center"/>
    </xf>
    <xf numFmtId="4" fontId="4" fillId="4" borderId="3" xfId="1" applyNumberFormat="1" applyFont="1" applyFill="1" applyBorder="1" applyAlignment="1" applyProtection="1">
      <alignment horizontal="right" vertical="center"/>
    </xf>
    <xf numFmtId="4" fontId="5" fillId="4" borderId="3" xfId="1" applyNumberFormat="1" applyFont="1" applyFill="1" applyBorder="1" applyAlignment="1" applyProtection="1">
      <alignment horizontal="right" vertical="center"/>
    </xf>
    <xf numFmtId="4" fontId="5" fillId="4" borderId="2" xfId="1" applyNumberFormat="1" applyFont="1" applyFill="1" applyBorder="1" applyAlignment="1" applyProtection="1">
      <alignment horizontal="right" vertical="center"/>
    </xf>
    <xf numFmtId="0" fontId="5" fillId="4" borderId="30" xfId="1" applyFont="1" applyFill="1" applyBorder="1" applyAlignment="1" applyProtection="1">
      <alignment vertical="top" wrapText="1"/>
    </xf>
    <xf numFmtId="0" fontId="5" fillId="4" borderId="31" xfId="1" applyFont="1" applyFill="1" applyBorder="1" applyAlignment="1" applyProtection="1">
      <alignment horizontal="center" vertical="center"/>
    </xf>
    <xf numFmtId="4" fontId="5" fillId="4" borderId="31" xfId="1" applyNumberFormat="1" applyFont="1" applyFill="1" applyBorder="1" applyAlignment="1" applyProtection="1">
      <alignment horizontal="center" vertical="center" wrapText="1"/>
    </xf>
    <xf numFmtId="4" fontId="5" fillId="4" borderId="46" xfId="1" applyNumberFormat="1" applyFont="1" applyFill="1" applyBorder="1" applyAlignment="1" applyProtection="1">
      <alignment horizontal="center" vertical="center" wrapText="1"/>
    </xf>
    <xf numFmtId="4" fontId="5" fillId="4" borderId="33" xfId="1" applyNumberFormat="1" applyFont="1" applyFill="1" applyBorder="1" applyAlignment="1" applyProtection="1">
      <alignment horizontal="center" vertical="top" wrapText="1"/>
    </xf>
    <xf numFmtId="4" fontId="5" fillId="4" borderId="33" xfId="1" applyNumberFormat="1" applyFont="1" applyFill="1" applyBorder="1" applyAlignment="1" applyProtection="1">
      <alignment horizontal="center" vertical="center" wrapText="1"/>
    </xf>
    <xf numFmtId="10" fontId="5" fillId="3" borderId="8" xfId="1" applyNumberFormat="1" applyFont="1" applyFill="1" applyBorder="1" applyAlignment="1" applyProtection="1">
      <alignment horizontal="right" vertical="center"/>
    </xf>
    <xf numFmtId="10" fontId="4" fillId="2" borderId="8" xfId="1" applyNumberFormat="1" applyFont="1" applyFill="1" applyBorder="1" applyAlignment="1" applyProtection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 applyProtection="1">
      <alignment horizontal="center" vertical="center" wrapText="1"/>
    </xf>
    <xf numFmtId="10" fontId="5" fillId="4" borderId="13" xfId="1" applyNumberFormat="1" applyFont="1" applyFill="1" applyBorder="1" applyAlignment="1" applyProtection="1">
      <alignment horizontal="right" vertical="center"/>
    </xf>
    <xf numFmtId="4" fontId="5" fillId="4" borderId="12" xfId="1" applyNumberFormat="1" applyFont="1" applyFill="1" applyBorder="1" applyAlignment="1" applyProtection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Fill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Fill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 applyProtection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27" xfId="1" applyFont="1" applyFill="1" applyBorder="1" applyAlignment="1" applyProtection="1">
      <alignment horizontal="left" vertical="center" wrapText="1" indent="1"/>
      <protection locked="0"/>
    </xf>
    <xf numFmtId="0" fontId="4" fillId="0" borderId="43" xfId="1" applyFont="1" applyFill="1" applyBorder="1" applyAlignment="1" applyProtection="1">
      <alignment horizontal="center" vertical="center" wrapText="1"/>
      <protection locked="0"/>
    </xf>
    <xf numFmtId="0" fontId="4" fillId="0" borderId="28" xfId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right" vertical="center"/>
      <protection locked="0"/>
    </xf>
    <xf numFmtId="4" fontId="4" fillId="0" borderId="29" xfId="1" applyNumberFormat="1" applyFont="1" applyFill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 applyProtection="1">
      <alignment horizontal="center" vertical="center"/>
    </xf>
    <xf numFmtId="4" fontId="4" fillId="4" borderId="24" xfId="1" applyNumberFormat="1" applyFont="1" applyFill="1" applyBorder="1" applyAlignment="1" applyProtection="1">
      <alignment horizontal="right" vertical="center"/>
    </xf>
    <xf numFmtId="4" fontId="4" fillId="4" borderId="25" xfId="1" applyNumberFormat="1" applyFont="1" applyFill="1" applyBorder="1" applyAlignment="1" applyProtection="1">
      <alignment horizontal="right" vertical="center"/>
    </xf>
    <xf numFmtId="4" fontId="4" fillId="0" borderId="45" xfId="1" applyNumberFormat="1" applyFont="1" applyFill="1" applyBorder="1" applyAlignment="1" applyProtection="1">
      <alignment horizontal="right" vertical="center" wrapText="1"/>
    </xf>
    <xf numFmtId="0" fontId="4" fillId="4" borderId="10" xfId="1" applyFont="1" applyFill="1" applyBorder="1" applyAlignment="1" applyProtection="1">
      <alignment horizontal="center" vertical="center"/>
    </xf>
    <xf numFmtId="4" fontId="4" fillId="4" borderId="10" xfId="1" applyNumberFormat="1" applyFont="1" applyFill="1" applyBorder="1" applyAlignment="1" applyProtection="1">
      <alignment horizontal="right" vertical="center"/>
    </xf>
    <xf numFmtId="4" fontId="4" fillId="4" borderId="11" xfId="1" applyNumberFormat="1" applyFont="1" applyFill="1" applyBorder="1" applyAlignment="1" applyProtection="1">
      <alignment horizontal="right" vertical="center"/>
    </xf>
    <xf numFmtId="4" fontId="5" fillId="4" borderId="48" xfId="1" applyNumberFormat="1" applyFont="1" applyFill="1" applyBorder="1" applyAlignment="1" applyProtection="1">
      <alignment horizontal="right" vertical="center"/>
    </xf>
    <xf numFmtId="0" fontId="5" fillId="4" borderId="49" xfId="1" applyFont="1" applyFill="1" applyBorder="1" applyAlignment="1" applyProtection="1">
      <alignment horizontal="center" vertical="center" wrapText="1"/>
    </xf>
    <xf numFmtId="0" fontId="5" fillId="4" borderId="50" xfId="1" applyFont="1" applyFill="1" applyBorder="1" applyAlignment="1" applyProtection="1">
      <alignment horizontal="center" vertical="center"/>
    </xf>
    <xf numFmtId="4" fontId="5" fillId="4" borderId="50" xfId="1" applyNumberFormat="1" applyFont="1" applyFill="1" applyBorder="1" applyAlignment="1" applyProtection="1">
      <alignment horizontal="right" vertical="center"/>
    </xf>
    <xf numFmtId="0" fontId="4" fillId="0" borderId="16" xfId="1" applyFont="1" applyFill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 applyProtection="1">
      <alignment horizontal="right" vertical="center"/>
    </xf>
    <xf numFmtId="4" fontId="4" fillId="0" borderId="52" xfId="1" applyNumberFormat="1" applyFont="1" applyFill="1" applyBorder="1" applyAlignment="1" applyProtection="1">
      <alignment horizontal="right" vertical="center" wrapText="1"/>
    </xf>
    <xf numFmtId="0" fontId="4" fillId="0" borderId="5" xfId="1" applyFont="1" applyFill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Fill="1" applyBorder="1" applyAlignment="1" applyProtection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 applyProtection="1">
      <alignment vertical="center" wrapText="1"/>
    </xf>
    <xf numFmtId="0" fontId="5" fillId="4" borderId="44" xfId="1" applyFont="1" applyFill="1" applyBorder="1" applyAlignment="1" applyProtection="1">
      <alignment horizontal="center" vertical="center" wrapText="1"/>
    </xf>
    <xf numFmtId="0" fontId="4" fillId="4" borderId="31" xfId="1" applyFont="1" applyFill="1" applyBorder="1" applyAlignment="1" applyProtection="1">
      <alignment horizontal="center" vertical="center"/>
    </xf>
    <xf numFmtId="4" fontId="4" fillId="4" borderId="31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</xf>
    <xf numFmtId="4" fontId="5" fillId="4" borderId="33" xfId="1" applyNumberFormat="1" applyFont="1" applyFill="1" applyBorder="1" applyAlignment="1" applyProtection="1">
      <alignment horizontal="right" vertical="center"/>
    </xf>
    <xf numFmtId="4" fontId="5" fillId="4" borderId="34" xfId="1" applyNumberFormat="1" applyFont="1" applyFill="1" applyBorder="1" applyAlignment="1" applyProtection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</xf>
    <xf numFmtId="10" fontId="5" fillId="4" borderId="34" xfId="1" applyNumberFormat="1" applyFont="1" applyFill="1" applyBorder="1" applyAlignment="1" applyProtection="1">
      <alignment horizontal="right" vertical="center"/>
    </xf>
    <xf numFmtId="4" fontId="5" fillId="5" borderId="34" xfId="1" applyNumberFormat="1" applyFont="1" applyFill="1" applyBorder="1" applyAlignment="1" applyProtection="1">
      <alignment horizontal="center" vertical="center"/>
    </xf>
    <xf numFmtId="4" fontId="4" fillId="4" borderId="51" xfId="1" applyNumberFormat="1" applyFont="1" applyFill="1" applyBorder="1" applyAlignment="1" applyProtection="1">
      <alignment horizontal="right" vertical="center"/>
    </xf>
    <xf numFmtId="4" fontId="4" fillId="0" borderId="26" xfId="1" applyNumberFormat="1" applyFont="1" applyFill="1" applyBorder="1" applyAlignment="1" applyProtection="1">
      <alignment horizontal="right" vertical="center"/>
    </xf>
    <xf numFmtId="4" fontId="4" fillId="0" borderId="53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 applyProtection="1">
      <alignment horizontal="right" vertical="center"/>
    </xf>
    <xf numFmtId="10" fontId="5" fillId="4" borderId="12" xfId="1" applyNumberFormat="1" applyFont="1" applyFill="1" applyBorder="1" applyAlignment="1" applyProtection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7" borderId="15" xfId="1" applyFont="1" applyFill="1" applyBorder="1" applyAlignment="1" applyProtection="1">
      <alignment horizontal="center" vertical="center" wrapText="1"/>
    </xf>
    <xf numFmtId="0" fontId="5" fillId="7" borderId="36" xfId="1" applyFont="1" applyFill="1" applyBorder="1" applyAlignment="1" applyProtection="1">
      <alignment horizontal="center" vertical="center" wrapText="1"/>
    </xf>
    <xf numFmtId="0" fontId="5" fillId="7" borderId="1" xfId="1" applyFont="1" applyFill="1" applyBorder="1" applyAlignment="1" applyProtection="1">
      <alignment horizontal="center" vertical="center" wrapText="1"/>
    </xf>
    <xf numFmtId="0" fontId="5" fillId="3" borderId="41" xfId="1" applyFont="1" applyFill="1" applyBorder="1" applyAlignment="1" applyProtection="1">
      <alignment horizontal="center" vertical="center" wrapText="1"/>
    </xf>
    <xf numFmtId="0" fontId="5" fillId="3" borderId="21" xfId="1" applyFont="1" applyFill="1" applyBorder="1" applyAlignment="1" applyProtection="1">
      <alignment horizontal="center" vertical="center"/>
    </xf>
    <xf numFmtId="4" fontId="5" fillId="3" borderId="21" xfId="1" applyNumberFormat="1" applyFont="1" applyFill="1" applyBorder="1" applyAlignment="1" applyProtection="1">
      <alignment horizontal="right" vertical="center"/>
    </xf>
    <xf numFmtId="4" fontId="4" fillId="3" borderId="22" xfId="1" applyNumberFormat="1" applyFont="1" applyFill="1" applyBorder="1" applyAlignment="1" applyProtection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 applyProtection="1">
      <alignment horizontal="right" vertical="center"/>
    </xf>
    <xf numFmtId="10" fontId="5" fillId="7" borderId="8" xfId="1" applyNumberFormat="1" applyFont="1" applyFill="1" applyBorder="1" applyAlignment="1" applyProtection="1">
      <alignment horizontal="right" vertical="center"/>
    </xf>
    <xf numFmtId="4" fontId="4" fillId="7" borderId="8" xfId="1" applyNumberFormat="1" applyFont="1" applyFill="1" applyBorder="1" applyAlignment="1" applyProtection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 applyProtection="1">
      <alignment horizontal="right" vertical="center"/>
    </xf>
    <xf numFmtId="10" fontId="5" fillId="7" borderId="3" xfId="1" applyNumberFormat="1" applyFont="1" applyFill="1" applyBorder="1" applyAlignment="1" applyProtection="1">
      <alignment horizontal="right" vertical="center"/>
    </xf>
    <xf numFmtId="4" fontId="4" fillId="7" borderId="3" xfId="1" applyNumberFormat="1" applyFont="1" applyFill="1" applyBorder="1" applyAlignment="1" applyProtection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 applyProtection="1">
      <alignment horizontal="right" vertical="center"/>
    </xf>
    <xf numFmtId="10" fontId="5" fillId="7" borderId="58" xfId="1" applyNumberFormat="1" applyFont="1" applyFill="1" applyBorder="1" applyAlignment="1" applyProtection="1">
      <alignment horizontal="right" vertical="center"/>
    </xf>
    <xf numFmtId="4" fontId="4" fillId="7" borderId="58" xfId="1" applyNumberFormat="1" applyFont="1" applyFill="1" applyBorder="1" applyAlignment="1" applyProtection="1">
      <alignment horizontal="right" vertical="center" wrapText="1"/>
    </xf>
    <xf numFmtId="0" fontId="4" fillId="0" borderId="50" xfId="1" applyFont="1" applyFill="1" applyBorder="1" applyAlignment="1" applyProtection="1">
      <alignment horizontal="left" vertical="center" wrapText="1" indent="1"/>
      <protection locked="0"/>
    </xf>
    <xf numFmtId="0" fontId="4" fillId="0" borderId="59" xfId="1" applyFont="1" applyFill="1" applyBorder="1" applyAlignment="1" applyProtection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Fill="1" applyBorder="1" applyAlignment="1" applyProtection="1">
      <alignment horizontal="right" vertical="center"/>
      <protection locked="0"/>
    </xf>
    <xf numFmtId="4" fontId="4" fillId="0" borderId="59" xfId="1" applyNumberFormat="1" applyFont="1" applyFill="1" applyBorder="1" applyAlignment="1" applyProtection="1">
      <alignment horizontal="right" vertical="center"/>
    </xf>
    <xf numFmtId="4" fontId="4" fillId="2" borderId="14" xfId="1" applyNumberFormat="1" applyFont="1" applyFill="1" applyBorder="1" applyAlignment="1" applyProtection="1">
      <alignment horizontal="right" vertical="center"/>
    </xf>
    <xf numFmtId="10" fontId="4" fillId="2" borderId="13" xfId="1" applyNumberFormat="1" applyFont="1" applyFill="1" applyBorder="1" applyAlignment="1" applyProtection="1">
      <alignment horizontal="right" vertical="center"/>
    </xf>
    <xf numFmtId="4" fontId="4" fillId="0" borderId="13" xfId="1" applyNumberFormat="1" applyFont="1" applyFill="1" applyBorder="1" applyAlignment="1" applyProtection="1">
      <alignment horizontal="right" vertical="center" wrapText="1"/>
    </xf>
    <xf numFmtId="0" fontId="4" fillId="0" borderId="26" xfId="1" applyFont="1" applyFill="1" applyBorder="1" applyAlignment="1" applyProtection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 applyProtection="1">
      <alignment horizontal="center" vertical="center"/>
    </xf>
    <xf numFmtId="0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left" vertical="top" wrapText="1"/>
    </xf>
    <xf numFmtId="4" fontId="4" fillId="3" borderId="7" xfId="1" applyNumberFormat="1" applyFont="1" applyFill="1" applyBorder="1" applyAlignment="1" applyProtection="1">
      <alignment horizontal="right" vertical="center" wrapText="1"/>
    </xf>
    <xf numFmtId="4" fontId="5" fillId="0" borderId="61" xfId="1" applyNumberFormat="1" applyFont="1" applyFill="1" applyBorder="1" applyAlignment="1" applyProtection="1">
      <alignment horizontal="right" vertical="center"/>
    </xf>
    <xf numFmtId="4" fontId="4" fillId="7" borderId="2" xfId="1" applyNumberFormat="1" applyFont="1" applyFill="1" applyBorder="1" applyAlignment="1" applyProtection="1">
      <alignment horizontal="right" vertical="center" wrapText="1"/>
    </xf>
    <xf numFmtId="4" fontId="4" fillId="7" borderId="7" xfId="1" applyNumberFormat="1" applyFont="1" applyFill="1" applyBorder="1" applyAlignment="1" applyProtection="1">
      <alignment horizontal="right" vertical="center" wrapText="1"/>
    </xf>
    <xf numFmtId="4" fontId="4" fillId="0" borderId="47" xfId="1" applyNumberFormat="1" applyFont="1" applyFill="1" applyBorder="1" applyAlignment="1" applyProtection="1">
      <alignment horizontal="right" vertical="center"/>
    </xf>
    <xf numFmtId="4" fontId="4" fillId="7" borderId="57" xfId="1" applyNumberFormat="1" applyFont="1" applyFill="1" applyBorder="1" applyAlignment="1" applyProtection="1">
      <alignment horizontal="right" vertical="center" wrapText="1"/>
    </xf>
    <xf numFmtId="4" fontId="4" fillId="0" borderId="14" xfId="1" applyNumberFormat="1" applyFont="1" applyFill="1" applyBorder="1" applyAlignment="1" applyProtection="1">
      <alignment horizontal="right" vertical="center"/>
    </xf>
    <xf numFmtId="0" fontId="4" fillId="6" borderId="0" xfId="0" applyFont="1" applyFill="1" applyBorder="1" applyAlignment="1">
      <alignment vertical="center"/>
    </xf>
    <xf numFmtId="0" fontId="4" fillId="6" borderId="0" xfId="0" applyFont="1" applyFill="1" applyAlignment="1">
      <alignment vertical="center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49" fontId="10" fillId="0" borderId="0" xfId="0" applyNumberFormat="1" applyFont="1"/>
    <xf numFmtId="0" fontId="5" fillId="0" borderId="0" xfId="1" applyFont="1" applyFill="1" applyAlignment="1" applyProtection="1">
      <alignment horizontal="left" vertical="top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9" fillId="5" borderId="35" xfId="1" applyFont="1" applyFill="1" applyBorder="1" applyAlignment="1" applyProtection="1">
      <alignment horizontal="center" vertical="center" wrapText="1"/>
    </xf>
    <xf numFmtId="0" fontId="9" fillId="5" borderId="60" xfId="1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>
      <alignment horizontal="right" vertical="center"/>
    </xf>
    <xf numFmtId="0" fontId="4" fillId="4" borderId="0" xfId="0" applyFont="1" applyFill="1" applyAlignment="1">
      <alignment horizontal="right" vertical="center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 vertical="top" wrapText="1"/>
    </xf>
    <xf numFmtId="10" fontId="5" fillId="5" borderId="34" xfId="1" applyNumberFormat="1" applyFont="1" applyFill="1" applyBorder="1" applyAlignment="1" applyProtection="1">
      <alignment horizontal="center" vertical="center"/>
    </xf>
    <xf numFmtId="10" fontId="5" fillId="5" borderId="60" xfId="1" applyNumberFormat="1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</cellXfs>
  <cellStyles count="2">
    <cellStyle name="Normální" xfId="0" builtinId="0"/>
    <cellStyle name="normální_Rozpočet_žádosti" xfId="1" xr:uid="{00000000-0005-0000-0000-000001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578F3117-2911-4A13-8EAB-0381D7FB1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47C370BB-7B0A-47B8-91D7-6D827E4F8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zoomScale="80" zoomScaleNormal="80" workbookViewId="0"/>
  </sheetViews>
  <sheetFormatPr defaultColWidth="9.140625" defaultRowHeight="12" x14ac:dyDescent="0.2"/>
  <cols>
    <col min="1" max="1" width="5.42578125" style="194" customWidth="1"/>
    <col min="2" max="16384" width="9.140625" style="190"/>
  </cols>
  <sheetData>
    <row r="1" spans="1:2" x14ac:dyDescent="0.2">
      <c r="A1" s="192"/>
    </row>
    <row r="2" spans="1:2" x14ac:dyDescent="0.2">
      <c r="A2" s="193" t="s">
        <v>291</v>
      </c>
    </row>
    <row r="3" spans="1:2" x14ac:dyDescent="0.2">
      <c r="A3" s="192" t="s">
        <v>290</v>
      </c>
      <c r="B3" s="190" t="s">
        <v>346</v>
      </c>
    </row>
    <row r="4" spans="1:2" x14ac:dyDescent="0.2">
      <c r="A4" s="192" t="s">
        <v>290</v>
      </c>
      <c r="B4" s="190" t="s">
        <v>351</v>
      </c>
    </row>
    <row r="5" spans="1:2" x14ac:dyDescent="0.2">
      <c r="A5" s="192"/>
      <c r="B5" s="191" t="s">
        <v>352</v>
      </c>
    </row>
    <row r="6" spans="1:2" x14ac:dyDescent="0.2">
      <c r="A6" s="192"/>
      <c r="B6" s="191" t="s">
        <v>353</v>
      </c>
    </row>
    <row r="7" spans="1:2" x14ac:dyDescent="0.2">
      <c r="A7" s="192" t="s">
        <v>290</v>
      </c>
      <c r="B7" s="190" t="s">
        <v>292</v>
      </c>
    </row>
    <row r="8" spans="1:2" x14ac:dyDescent="0.2">
      <c r="A8" s="192" t="s">
        <v>290</v>
      </c>
      <c r="B8" s="190" t="s">
        <v>313</v>
      </c>
    </row>
    <row r="9" spans="1:2" x14ac:dyDescent="0.2">
      <c r="A9" s="192"/>
      <c r="B9" s="191" t="s">
        <v>390</v>
      </c>
    </row>
    <row r="10" spans="1:2" x14ac:dyDescent="0.2">
      <c r="A10" s="192" t="s">
        <v>290</v>
      </c>
      <c r="B10" s="190" t="s">
        <v>305</v>
      </c>
    </row>
    <row r="12" spans="1:2" x14ac:dyDescent="0.2">
      <c r="A12" s="193" t="s">
        <v>289</v>
      </c>
    </row>
    <row r="13" spans="1:2" x14ac:dyDescent="0.2">
      <c r="A13" s="192" t="s">
        <v>290</v>
      </c>
      <c r="B13" s="190" t="s">
        <v>343</v>
      </c>
    </row>
    <row r="14" spans="1:2" x14ac:dyDescent="0.2">
      <c r="A14" s="192" t="s">
        <v>290</v>
      </c>
      <c r="B14" s="194" t="s">
        <v>344</v>
      </c>
    </row>
    <row r="15" spans="1:2" x14ac:dyDescent="0.2">
      <c r="A15" s="192"/>
      <c r="B15" s="191" t="s">
        <v>381</v>
      </c>
    </row>
    <row r="16" spans="1:2" x14ac:dyDescent="0.2">
      <c r="A16" s="192" t="s">
        <v>290</v>
      </c>
      <c r="B16" s="194" t="s">
        <v>365</v>
      </c>
    </row>
    <row r="18" spans="1:2" x14ac:dyDescent="0.2">
      <c r="A18" s="193" t="s">
        <v>33</v>
      </c>
    </row>
    <row r="19" spans="1:2" x14ac:dyDescent="0.2">
      <c r="A19" s="194" t="s">
        <v>306</v>
      </c>
      <c r="B19" s="190" t="s">
        <v>318</v>
      </c>
    </row>
    <row r="20" spans="1:2" x14ac:dyDescent="0.2">
      <c r="B20" s="191" t="s">
        <v>379</v>
      </c>
    </row>
    <row r="21" spans="1:2" x14ac:dyDescent="0.2">
      <c r="A21" s="194" t="s">
        <v>293</v>
      </c>
      <c r="B21" s="190" t="s">
        <v>340</v>
      </c>
    </row>
    <row r="22" spans="1:2" x14ac:dyDescent="0.2">
      <c r="A22" s="194" t="s">
        <v>319</v>
      </c>
      <c r="B22" s="190" t="s">
        <v>295</v>
      </c>
    </row>
    <row r="23" spans="1:2" x14ac:dyDescent="0.2">
      <c r="B23" s="191" t="s">
        <v>294</v>
      </c>
    </row>
    <row r="24" spans="1:2" x14ac:dyDescent="0.2">
      <c r="A24" s="194" t="s">
        <v>282</v>
      </c>
      <c r="B24" s="190" t="s">
        <v>382</v>
      </c>
    </row>
    <row r="25" spans="1:2" x14ac:dyDescent="0.2">
      <c r="B25" s="191" t="s">
        <v>345</v>
      </c>
    </row>
    <row r="26" spans="1:2" x14ac:dyDescent="0.2">
      <c r="B26" s="191"/>
    </row>
    <row r="27" spans="1:2" x14ac:dyDescent="0.2">
      <c r="A27" s="231" t="s">
        <v>396</v>
      </c>
    </row>
    <row r="28" spans="1:2" x14ac:dyDescent="0.2">
      <c r="A28" s="194" t="s">
        <v>277</v>
      </c>
      <c r="B28" s="190" t="s">
        <v>391</v>
      </c>
    </row>
    <row r="29" spans="1:2" x14ac:dyDescent="0.2">
      <c r="A29" s="194" t="s">
        <v>278</v>
      </c>
      <c r="B29" s="190" t="s">
        <v>383</v>
      </c>
    </row>
    <row r="31" spans="1:2" x14ac:dyDescent="0.2">
      <c r="A31" s="193" t="s">
        <v>320</v>
      </c>
    </row>
    <row r="32" spans="1:2" x14ac:dyDescent="0.2">
      <c r="A32" s="194" t="s">
        <v>297</v>
      </c>
      <c r="B32" s="190" t="s">
        <v>358</v>
      </c>
    </row>
    <row r="33" spans="1:2" x14ac:dyDescent="0.2">
      <c r="B33" s="191" t="s">
        <v>300</v>
      </c>
    </row>
    <row r="34" spans="1:2" x14ac:dyDescent="0.2">
      <c r="A34" s="194" t="s">
        <v>296</v>
      </c>
      <c r="B34" s="190" t="s">
        <v>380</v>
      </c>
    </row>
    <row r="36" spans="1:2" x14ac:dyDescent="0.2">
      <c r="A36" s="193" t="s">
        <v>350</v>
      </c>
      <c r="B36" s="191"/>
    </row>
    <row r="37" spans="1:2" x14ac:dyDescent="0.2">
      <c r="A37" s="192" t="s">
        <v>290</v>
      </c>
      <c r="B37" s="190" t="s">
        <v>363</v>
      </c>
    </row>
    <row r="38" spans="1:2" x14ac:dyDescent="0.2">
      <c r="A38" s="192" t="s">
        <v>290</v>
      </c>
      <c r="B38" s="190" t="s">
        <v>364</v>
      </c>
    </row>
    <row r="39" spans="1:2" x14ac:dyDescent="0.2">
      <c r="A39" s="194" t="s">
        <v>347</v>
      </c>
      <c r="B39" s="190" t="s">
        <v>362</v>
      </c>
    </row>
    <row r="40" spans="1:2" x14ac:dyDescent="0.2">
      <c r="A40" s="194" t="s">
        <v>348</v>
      </c>
      <c r="B40" s="190" t="s">
        <v>361</v>
      </c>
    </row>
    <row r="42" spans="1:2" x14ac:dyDescent="0.2">
      <c r="A42" s="193" t="s">
        <v>302</v>
      </c>
    </row>
    <row r="43" spans="1:2" x14ac:dyDescent="0.2">
      <c r="A43" s="192" t="s">
        <v>290</v>
      </c>
      <c r="B43" s="190" t="s">
        <v>384</v>
      </c>
    </row>
    <row r="44" spans="1:2" x14ac:dyDescent="0.2">
      <c r="A44" s="192" t="s">
        <v>290</v>
      </c>
      <c r="B44" s="190" t="s">
        <v>386</v>
      </c>
    </row>
    <row r="45" spans="1:2" x14ac:dyDescent="0.2">
      <c r="A45" s="192"/>
      <c r="B45" s="191" t="s">
        <v>359</v>
      </c>
    </row>
    <row r="47" spans="1:2" x14ac:dyDescent="0.2">
      <c r="A47" s="193" t="s">
        <v>303</v>
      </c>
    </row>
    <row r="48" spans="1:2" x14ac:dyDescent="0.2">
      <c r="A48" s="194" t="s">
        <v>304</v>
      </c>
      <c r="B48" s="190" t="s">
        <v>338</v>
      </c>
    </row>
    <row r="49" spans="2:2" x14ac:dyDescent="0.2">
      <c r="B49" s="191" t="s">
        <v>339</v>
      </c>
    </row>
    <row r="50" spans="2:2" x14ac:dyDescent="0.2">
      <c r="B50" s="191" t="s">
        <v>342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tabSelected="1" view="pageBreakPreview" zoomScale="75" zoomScaleNormal="75" zoomScaleSheetLayoutView="75" workbookViewId="0">
      <pane ySplit="3" topLeftCell="A326" activePane="bottomLeft" state="frozen"/>
      <selection pane="bottomLeft" activeCell="J401" sqref="J401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63" bestFit="1" customWidth="1"/>
    <col min="3" max="3" width="13.42578125" style="77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43" t="s">
        <v>0</v>
      </c>
      <c r="B2" s="243"/>
      <c r="C2" s="244"/>
      <c r="D2" s="244"/>
      <c r="E2" s="244"/>
      <c r="F2" s="244"/>
      <c r="G2" s="244"/>
      <c r="H2" s="244"/>
      <c r="I2" s="244"/>
      <c r="J2" s="244"/>
    </row>
    <row r="3" spans="1:12" s="88" customFormat="1" ht="51.75" customHeight="1" thickBot="1" x14ac:dyDescent="0.25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25">
      <c r="A4" s="237" t="s">
        <v>276</v>
      </c>
      <c r="B4" s="237"/>
      <c r="C4" s="237"/>
      <c r="D4" s="237"/>
      <c r="E4" s="237"/>
      <c r="F4" s="237"/>
      <c r="G4" s="237"/>
      <c r="H4" s="237"/>
      <c r="I4" s="237"/>
      <c r="J4" s="238"/>
    </row>
    <row r="5" spans="1:12" s="88" customFormat="1" ht="51.6" customHeight="1" x14ac:dyDescent="0.2">
      <c r="A5" s="89" t="s">
        <v>385</v>
      </c>
      <c r="B5" s="90"/>
      <c r="C5" s="91"/>
      <c r="D5" s="92"/>
      <c r="E5" s="128"/>
      <c r="F5" s="93"/>
      <c r="G5" s="94"/>
      <c r="H5" s="95"/>
      <c r="I5" s="95"/>
      <c r="J5" s="96"/>
      <c r="K5" s="239" t="s">
        <v>10</v>
      </c>
      <c r="L5" s="240"/>
    </row>
    <row r="6" spans="1:12" ht="13.5" customHeight="1" x14ac:dyDescent="0.2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">
      <c r="A7" s="10" t="s">
        <v>369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370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371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">
      <c r="A15" s="10" t="s">
        <v>366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367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368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25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IFERROR(F26/$F$405,"0,00 %")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25">
      <c r="A27" s="237" t="s">
        <v>398</v>
      </c>
      <c r="B27" s="237"/>
      <c r="C27" s="237"/>
      <c r="D27" s="237"/>
      <c r="E27" s="237"/>
      <c r="F27" s="237"/>
      <c r="G27" s="237"/>
      <c r="H27" s="237"/>
      <c r="I27" s="237"/>
      <c r="J27" s="238"/>
      <c r="K27" s="3"/>
      <c r="L27" s="3"/>
    </row>
    <row r="28" spans="1:12" s="88" customFormat="1" ht="13.5" customHeight="1" x14ac:dyDescent="0.2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11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11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25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IFERROR(F46/$F$405,"0,00 %")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25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.1" customHeight="1" x14ac:dyDescent="0.2">
      <c r="A48" s="89" t="s">
        <v>397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">
      <c r="A49" s="49" t="s">
        <v>392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">
      <c r="A50" s="120" t="s">
        <v>51</v>
      </c>
      <c r="B50" s="69"/>
      <c r="C50" s="27" t="s">
        <v>52</v>
      </c>
      <c r="D50" s="28"/>
      <c r="E50" s="29"/>
      <c r="F50" s="14">
        <f t="shared" ref="F50:F55" si="12">D50*E50</f>
        <v>0</v>
      </c>
      <c r="G50" s="80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20" t="s">
        <v>53</v>
      </c>
      <c r="B51" s="69"/>
      <c r="C51" s="27" t="s">
        <v>52</v>
      </c>
      <c r="D51" s="28"/>
      <c r="E51" s="29"/>
      <c r="F51" s="14">
        <f t="shared" si="12"/>
        <v>0</v>
      </c>
      <c r="G51" s="80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6" t="s">
        <v>54</v>
      </c>
      <c r="B52" s="69"/>
      <c r="C52" s="27"/>
      <c r="D52" s="28"/>
      <c r="E52" s="29"/>
      <c r="F52" s="14">
        <f t="shared" si="12"/>
        <v>0</v>
      </c>
      <c r="G52" s="80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">
      <c r="A54" s="26" t="s">
        <v>279</v>
      </c>
      <c r="B54" s="69"/>
      <c r="C54" s="27" t="s">
        <v>55</v>
      </c>
      <c r="D54" s="28"/>
      <c r="E54" s="29"/>
      <c r="F54" s="14">
        <f t="shared" si="12"/>
        <v>0</v>
      </c>
      <c r="G54" s="80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6" t="s">
        <v>280</v>
      </c>
      <c r="B55" s="69"/>
      <c r="C55" s="27"/>
      <c r="D55" s="28"/>
      <c r="E55" s="29"/>
      <c r="F55" s="14">
        <f t="shared" si="12"/>
        <v>0</v>
      </c>
      <c r="G55" s="80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81" t="s">
        <v>393</v>
      </c>
      <c r="B60" s="82"/>
      <c r="C60" s="83"/>
      <c r="D60" s="84"/>
      <c r="E60" s="132"/>
      <c r="F60" s="111">
        <f>SUM(F49,F53,F56)</f>
        <v>0</v>
      </c>
      <c r="G60" s="110" t="str">
        <f>IFERROR(F60/$F$405,"0,00 %")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25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">
      <c r="A62" s="89" t="s">
        <v>387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4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4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4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IFERROR(F77/$F$405,"0,00 %")</f>
        <v>0,00 %</v>
      </c>
      <c r="H77" s="85">
        <f>SUM(H72,H68,H63)</f>
        <v>0</v>
      </c>
      <c r="I77" s="85">
        <f t="shared" ref="I77:J77" si="15">SUM(I72,I68,I63)</f>
        <v>0</v>
      </c>
      <c r="J77" s="86">
        <f t="shared" si="15"/>
        <v>0</v>
      </c>
      <c r="K77" s="3"/>
      <c r="L77" s="3"/>
    </row>
    <row r="78" spans="1:12" ht="10.5" customHeight="1" thickBot="1" x14ac:dyDescent="0.25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4.95" customHeight="1" thickBot="1" x14ac:dyDescent="0.25">
      <c r="A79" s="89" t="s">
        <v>394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">
      <c r="A80" s="171" t="s">
        <v>360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6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">
      <c r="A81" s="105" t="s">
        <v>374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7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">
      <c r="A82" s="10" t="s">
        <v>376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377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378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105" t="s">
        <v>375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8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9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">
      <c r="A88" s="10" t="s">
        <v>354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355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20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21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">
      <c r="A94" s="10" t="s">
        <v>356</v>
      </c>
      <c r="B94" s="65"/>
      <c r="C94" s="11" t="s">
        <v>71</v>
      </c>
      <c r="D94" s="12"/>
      <c r="E94" s="13"/>
      <c r="F94" s="14">
        <f t="shared" ref="F94:F95" si="22">D94*E94</f>
        <v>0</v>
      </c>
      <c r="G94" s="104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357</v>
      </c>
      <c r="B95" s="65"/>
      <c r="C95" s="11" t="s">
        <v>71</v>
      </c>
      <c r="D95" s="12"/>
      <c r="E95" s="13"/>
      <c r="F95" s="14">
        <f t="shared" si="22"/>
        <v>0</v>
      </c>
      <c r="G95" s="104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21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">
      <c r="A97" s="140" t="s">
        <v>372</v>
      </c>
      <c r="B97" s="68"/>
      <c r="C97" s="11" t="s">
        <v>274</v>
      </c>
      <c r="D97" s="12"/>
      <c r="E97" s="13"/>
      <c r="F97" s="14">
        <f t="shared" ref="F97:F98" si="23">D97*E97</f>
        <v>0</v>
      </c>
      <c r="G97" s="104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40" t="s">
        <v>329</v>
      </c>
      <c r="B98" s="68"/>
      <c r="C98" s="11" t="s">
        <v>274</v>
      </c>
      <c r="D98" s="12"/>
      <c r="E98" s="13"/>
      <c r="F98" s="14">
        <f t="shared" si="23"/>
        <v>0</v>
      </c>
      <c r="G98" s="104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4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5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">
      <c r="A101" s="10" t="s">
        <v>354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355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6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7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">
      <c r="A107" s="10" t="s">
        <v>356</v>
      </c>
      <c r="B107" s="65"/>
      <c r="C107" s="11" t="s">
        <v>71</v>
      </c>
      <c r="D107" s="12"/>
      <c r="E107" s="13"/>
      <c r="F107" s="14">
        <f t="shared" ref="F107:F108" si="28">D107*E107</f>
        <v>0</v>
      </c>
      <c r="G107" s="104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357</v>
      </c>
      <c r="B108" s="65"/>
      <c r="C108" s="11" t="s">
        <v>71</v>
      </c>
      <c r="D108" s="12"/>
      <c r="E108" s="13"/>
      <c r="F108" s="14">
        <f t="shared" si="28"/>
        <v>0</v>
      </c>
      <c r="G108" s="104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7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">
      <c r="A110" s="140" t="s">
        <v>372</v>
      </c>
      <c r="B110" s="68"/>
      <c r="C110" s="11" t="s">
        <v>274</v>
      </c>
      <c r="D110" s="12"/>
      <c r="E110" s="13"/>
      <c r="F110" s="14">
        <f t="shared" ref="F110:F111" si="29">D110*E110</f>
        <v>0</v>
      </c>
      <c r="G110" s="104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40" t="s">
        <v>329</v>
      </c>
      <c r="B111" s="68"/>
      <c r="C111" s="11" t="s">
        <v>274</v>
      </c>
      <c r="D111" s="12"/>
      <c r="E111" s="13"/>
      <c r="F111" s="14">
        <f t="shared" si="29"/>
        <v>0</v>
      </c>
      <c r="G111" s="104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30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31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">
      <c r="A114" s="10" t="s">
        <v>354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355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32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33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">
      <c r="A120" s="10" t="s">
        <v>356</v>
      </c>
      <c r="B120" s="65"/>
      <c r="C120" s="11" t="s">
        <v>71</v>
      </c>
      <c r="D120" s="12"/>
      <c r="E120" s="13"/>
      <c r="F120" s="14">
        <f t="shared" ref="F120:F121" si="34">D120*E120</f>
        <v>0</v>
      </c>
      <c r="G120" s="104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357</v>
      </c>
      <c r="B121" s="65"/>
      <c r="C121" s="11" t="s">
        <v>71</v>
      </c>
      <c r="D121" s="12"/>
      <c r="E121" s="13"/>
      <c r="F121" s="14">
        <f t="shared" si="34"/>
        <v>0</v>
      </c>
      <c r="G121" s="104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33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">
      <c r="A123" s="140" t="s">
        <v>372</v>
      </c>
      <c r="B123" s="68"/>
      <c r="C123" s="11" t="s">
        <v>274</v>
      </c>
      <c r="D123" s="12"/>
      <c r="E123" s="13"/>
      <c r="F123" s="14">
        <f t="shared" ref="F123:F124" si="35">D123*E123</f>
        <v>0</v>
      </c>
      <c r="G123" s="104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40" t="s">
        <v>329</v>
      </c>
      <c r="B124" s="68"/>
      <c r="C124" s="11" t="s">
        <v>274</v>
      </c>
      <c r="D124" s="12"/>
      <c r="E124" s="13"/>
      <c r="F124" s="14">
        <f t="shared" si="35"/>
        <v>0</v>
      </c>
      <c r="G124" s="104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6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7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">
      <c r="A127" s="10" t="s">
        <v>354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355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8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9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">
      <c r="A133" s="10" t="s">
        <v>356</v>
      </c>
      <c r="B133" s="65"/>
      <c r="C133" s="11" t="s">
        <v>71</v>
      </c>
      <c r="D133" s="12"/>
      <c r="E133" s="13"/>
      <c r="F133" s="14">
        <f t="shared" ref="F133:F134" si="40">D133*E133</f>
        <v>0</v>
      </c>
      <c r="G133" s="104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357</v>
      </c>
      <c r="B134" s="65"/>
      <c r="C134" s="11" t="s">
        <v>71</v>
      </c>
      <c r="D134" s="12"/>
      <c r="E134" s="13"/>
      <c r="F134" s="14">
        <f t="shared" si="40"/>
        <v>0</v>
      </c>
      <c r="G134" s="104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9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">
      <c r="A136" s="140" t="s">
        <v>372</v>
      </c>
      <c r="B136" s="68"/>
      <c r="C136" s="11" t="s">
        <v>274</v>
      </c>
      <c r="D136" s="12"/>
      <c r="E136" s="13"/>
      <c r="F136" s="14">
        <f t="shared" ref="F136:F137" si="41">D136*E136</f>
        <v>0</v>
      </c>
      <c r="G136" s="104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40" t="s">
        <v>329</v>
      </c>
      <c r="B137" s="68"/>
      <c r="C137" s="11" t="s">
        <v>274</v>
      </c>
      <c r="D137" s="12"/>
      <c r="E137" s="13"/>
      <c r="F137" s="14">
        <f t="shared" si="41"/>
        <v>0</v>
      </c>
      <c r="G137" s="104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42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43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">
      <c r="A140" s="10" t="s">
        <v>354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355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4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5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">
      <c r="A146" s="10" t="s">
        <v>356</v>
      </c>
      <c r="B146" s="65"/>
      <c r="C146" s="11" t="s">
        <v>71</v>
      </c>
      <c r="D146" s="12"/>
      <c r="E146" s="13"/>
      <c r="F146" s="14">
        <f t="shared" ref="F146:F147" si="46">D146*E146</f>
        <v>0</v>
      </c>
      <c r="G146" s="104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357</v>
      </c>
      <c r="B147" s="65"/>
      <c r="C147" s="11" t="s">
        <v>71</v>
      </c>
      <c r="D147" s="12"/>
      <c r="E147" s="13"/>
      <c r="F147" s="14">
        <f t="shared" si="46"/>
        <v>0</v>
      </c>
      <c r="G147" s="104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5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">
      <c r="A149" s="140" t="s">
        <v>372</v>
      </c>
      <c r="B149" s="68"/>
      <c r="C149" s="11" t="s">
        <v>274</v>
      </c>
      <c r="D149" s="12"/>
      <c r="E149" s="13"/>
      <c r="F149" s="14">
        <f t="shared" ref="F149:F150" si="47">D149*E149</f>
        <v>0</v>
      </c>
      <c r="G149" s="104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40" t="s">
        <v>329</v>
      </c>
      <c r="B150" s="68"/>
      <c r="C150" s="11" t="s">
        <v>274</v>
      </c>
      <c r="D150" s="12"/>
      <c r="E150" s="13"/>
      <c r="F150" s="14">
        <f t="shared" si="47"/>
        <v>0</v>
      </c>
      <c r="G150" s="104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8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9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">
      <c r="A153" s="10" t="s">
        <v>354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355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50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51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">
      <c r="A159" s="10" t="s">
        <v>356</v>
      </c>
      <c r="B159" s="65"/>
      <c r="C159" s="11" t="s">
        <v>71</v>
      </c>
      <c r="D159" s="12"/>
      <c r="E159" s="13"/>
      <c r="F159" s="14">
        <f t="shared" ref="F159:F160" si="52">D159*E159</f>
        <v>0</v>
      </c>
      <c r="G159" s="104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357</v>
      </c>
      <c r="B160" s="65"/>
      <c r="C160" s="11" t="s">
        <v>71</v>
      </c>
      <c r="D160" s="12"/>
      <c r="E160" s="13"/>
      <c r="F160" s="14">
        <f t="shared" si="52"/>
        <v>0</v>
      </c>
      <c r="G160" s="104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51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">
      <c r="A162" s="140" t="s">
        <v>372</v>
      </c>
      <c r="B162" s="68"/>
      <c r="C162" s="11" t="s">
        <v>274</v>
      </c>
      <c r="D162" s="12"/>
      <c r="E162" s="13"/>
      <c r="F162" s="14">
        <f t="shared" ref="F162:F163" si="53">D162*E162</f>
        <v>0</v>
      </c>
      <c r="G162" s="104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40" t="s">
        <v>329</v>
      </c>
      <c r="B163" s="68"/>
      <c r="C163" s="11" t="s">
        <v>274</v>
      </c>
      <c r="D163" s="12"/>
      <c r="E163" s="13"/>
      <c r="F163" s="14">
        <f t="shared" si="53"/>
        <v>0</v>
      </c>
      <c r="G163" s="104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4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5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">
      <c r="A166" s="10" t="s">
        <v>354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355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6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7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">
      <c r="A172" s="10" t="s">
        <v>356</v>
      </c>
      <c r="B172" s="65"/>
      <c r="C172" s="11" t="s">
        <v>71</v>
      </c>
      <c r="D172" s="12"/>
      <c r="E172" s="13"/>
      <c r="F172" s="14">
        <f t="shared" ref="F172:F173" si="58">D172*E172</f>
        <v>0</v>
      </c>
      <c r="G172" s="104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357</v>
      </c>
      <c r="B173" s="65"/>
      <c r="C173" s="11" t="s">
        <v>71</v>
      </c>
      <c r="D173" s="12"/>
      <c r="E173" s="13"/>
      <c r="F173" s="14">
        <f t="shared" si="58"/>
        <v>0</v>
      </c>
      <c r="G173" s="104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7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">
      <c r="A175" s="140" t="s">
        <v>372</v>
      </c>
      <c r="B175" s="68"/>
      <c r="C175" s="11" t="s">
        <v>274</v>
      </c>
      <c r="D175" s="12"/>
      <c r="E175" s="13"/>
      <c r="F175" s="14">
        <f t="shared" ref="F175:F176" si="59">D175*E175</f>
        <v>0</v>
      </c>
      <c r="G175" s="104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40" t="s">
        <v>329</v>
      </c>
      <c r="B176" s="68"/>
      <c r="C176" s="11" t="s">
        <v>274</v>
      </c>
      <c r="D176" s="12"/>
      <c r="E176" s="13"/>
      <c r="F176" s="14">
        <f t="shared" si="59"/>
        <v>0</v>
      </c>
      <c r="G176" s="104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60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61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">
      <c r="A179" s="10" t="s">
        <v>354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355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62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63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">
      <c r="A185" s="10" t="s">
        <v>356</v>
      </c>
      <c r="B185" s="65"/>
      <c r="C185" s="11" t="s">
        <v>71</v>
      </c>
      <c r="D185" s="12"/>
      <c r="E185" s="13"/>
      <c r="F185" s="14">
        <f t="shared" ref="F185:F186" si="64">D185*E185</f>
        <v>0</v>
      </c>
      <c r="G185" s="104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357</v>
      </c>
      <c r="B186" s="65"/>
      <c r="C186" s="11" t="s">
        <v>71</v>
      </c>
      <c r="D186" s="12"/>
      <c r="E186" s="13"/>
      <c r="F186" s="14">
        <f t="shared" si="64"/>
        <v>0</v>
      </c>
      <c r="G186" s="104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63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">
      <c r="A188" s="140" t="s">
        <v>372</v>
      </c>
      <c r="B188" s="68"/>
      <c r="C188" s="11" t="s">
        <v>274</v>
      </c>
      <c r="D188" s="12"/>
      <c r="E188" s="13"/>
      <c r="F188" s="14">
        <f t="shared" ref="F188:F189" si="65">D188*E188</f>
        <v>0</v>
      </c>
      <c r="G188" s="104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40" t="s">
        <v>329</v>
      </c>
      <c r="B189" s="68"/>
      <c r="C189" s="11" t="s">
        <v>274</v>
      </c>
      <c r="D189" s="12"/>
      <c r="E189" s="13"/>
      <c r="F189" s="14">
        <f t="shared" si="65"/>
        <v>0</v>
      </c>
      <c r="G189" s="104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6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7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">
      <c r="A192" s="10" t="s">
        <v>354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355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8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9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">
      <c r="A198" s="10" t="s">
        <v>356</v>
      </c>
      <c r="B198" s="65"/>
      <c r="C198" s="11" t="s">
        <v>71</v>
      </c>
      <c r="D198" s="12"/>
      <c r="E198" s="13"/>
      <c r="F198" s="14">
        <f t="shared" ref="F198:F199" si="70">D198*E198</f>
        <v>0</v>
      </c>
      <c r="G198" s="104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357</v>
      </c>
      <c r="B199" s="65"/>
      <c r="C199" s="11" t="s">
        <v>71</v>
      </c>
      <c r="D199" s="12"/>
      <c r="E199" s="13"/>
      <c r="F199" s="14">
        <f t="shared" si="70"/>
        <v>0</v>
      </c>
      <c r="G199" s="104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9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">
      <c r="A201" s="140" t="s">
        <v>372</v>
      </c>
      <c r="B201" s="68"/>
      <c r="C201" s="11" t="s">
        <v>274</v>
      </c>
      <c r="D201" s="12"/>
      <c r="E201" s="13"/>
      <c r="F201" s="14">
        <f t="shared" ref="F201:F202" si="71">D201*E201</f>
        <v>0</v>
      </c>
      <c r="G201" s="104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40" t="s">
        <v>329</v>
      </c>
      <c r="B202" s="68"/>
      <c r="C202" s="11" t="s">
        <v>274</v>
      </c>
      <c r="D202" s="12"/>
      <c r="E202" s="13"/>
      <c r="F202" s="14">
        <f t="shared" si="71"/>
        <v>0</v>
      </c>
      <c r="G202" s="104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IFERROR(F203/$F$405,"0,00 %")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1.95" customHeight="1" x14ac:dyDescent="0.2">
      <c r="A205" s="89" t="s">
        <v>395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00000000000001" customHeight="1" x14ac:dyDescent="0.2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72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72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72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73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.75" hidden="1" outlineLevel="1" thickBot="1" x14ac:dyDescent="0.25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4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17" si="75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.75" hidden="1" outlineLevel="1" thickBot="1" x14ac:dyDescent="0.25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6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6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5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ref="H218:H223" si="77">F218-(SUM(I218:J218))</f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7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ref="H224" si="78">F224-(SUM(I224:J224))</f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9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9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80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81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82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83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8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85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86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87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88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89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90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91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92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93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94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9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96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97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98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99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100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101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102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103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104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105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10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IFERROR(F398/$F$405,"0,00 %")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36" x14ac:dyDescent="0.2">
      <c r="A401" s="144" t="s">
        <v>399</v>
      </c>
      <c r="B401" s="71"/>
      <c r="C401" s="141"/>
      <c r="D401" s="28"/>
      <c r="E401" s="159"/>
      <c r="F401" s="14">
        <f>'náklady na přípravu'!E49</f>
        <v>0</v>
      </c>
      <c r="G401" s="104" t="str">
        <f>IFERROR(F401/H405,"0,00 %")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">
      <c r="A402" s="31" t="s">
        <v>268</v>
      </c>
      <c r="B402" s="71"/>
      <c r="C402" s="141"/>
      <c r="D402" s="28"/>
      <c r="E402" s="159"/>
      <c r="F402" s="14">
        <f>D402*E402</f>
        <v>0</v>
      </c>
      <c r="G402" s="104"/>
      <c r="H402" s="15">
        <f t="shared" ref="H402" si="109">F402-(SUM(I402:J402))</f>
        <v>0</v>
      </c>
      <c r="I402" s="15"/>
      <c r="J402" s="16"/>
      <c r="K402" s="145"/>
    </row>
    <row r="403" spans="1:11" ht="13.5" customHeight="1" thickBot="1" x14ac:dyDescent="0.25">
      <c r="A403" s="81" t="s">
        <v>269</v>
      </c>
      <c r="B403" s="82"/>
      <c r="C403" s="83"/>
      <c r="D403" s="84"/>
      <c r="E403" s="132"/>
      <c r="F403" s="111">
        <f>SUM(F401:F402)</f>
        <v>0</v>
      </c>
      <c r="G403" s="163" t="str">
        <f>IFERROR(F403/$F$405,"0,00 %")</f>
        <v>0,00 %</v>
      </c>
      <c r="H403" s="111">
        <f>SUM(H401:H402)</f>
        <v>0</v>
      </c>
      <c r="I403" s="111">
        <f>SUM(I401:I402)</f>
        <v>0</v>
      </c>
      <c r="J403" s="111">
        <f>SUM(J401:J402)</f>
        <v>0</v>
      </c>
      <c r="K403" s="3"/>
    </row>
    <row r="404" spans="1:11" ht="13.5" customHeight="1" thickBot="1" x14ac:dyDescent="0.25">
      <c r="A404" s="6"/>
      <c r="B404" s="64"/>
      <c r="C404" s="7"/>
      <c r="D404" s="8"/>
      <c r="E404" s="40"/>
      <c r="F404" s="9"/>
      <c r="G404" s="9"/>
      <c r="H404" s="8"/>
      <c r="I404" s="8"/>
      <c r="J404" s="219"/>
      <c r="K404" s="3"/>
    </row>
    <row r="405" spans="1:11" ht="13.5" customHeight="1" thickBot="1" x14ac:dyDescent="0.25">
      <c r="A405" s="146" t="s">
        <v>270</v>
      </c>
      <c r="B405" s="147"/>
      <c r="C405" s="148"/>
      <c r="D405" s="149"/>
      <c r="E405" s="150"/>
      <c r="F405" s="151">
        <f>SUM(F403,F398,F203,F77,F60,F46,F26)</f>
        <v>0</v>
      </c>
      <c r="G405" s="152"/>
      <c r="H405" s="151">
        <f>SUM(H403,H398,H203,H77,H60,H46,H26)</f>
        <v>0</v>
      </c>
      <c r="I405" s="151">
        <f>SUM(I403,I398,I203,I77,I60,I46,I26)</f>
        <v>0</v>
      </c>
      <c r="J405" s="151">
        <f>SUM(J403,J398,J203,J77,J60,J46,J26)</f>
        <v>0</v>
      </c>
      <c r="K405" s="3"/>
    </row>
    <row r="406" spans="1:11" ht="13.5" customHeight="1" thickBot="1" x14ac:dyDescent="0.25">
      <c r="A406" s="6"/>
      <c r="B406" s="64"/>
      <c r="C406" s="7"/>
      <c r="D406" s="8"/>
      <c r="E406" s="40"/>
      <c r="F406" s="9"/>
      <c r="G406" s="9"/>
      <c r="H406" s="8"/>
      <c r="I406" s="8"/>
      <c r="J406" s="219"/>
      <c r="K406" s="3"/>
    </row>
    <row r="407" spans="1:11" ht="50.45" customHeight="1" thickBot="1" x14ac:dyDescent="0.25">
      <c r="A407" s="146" t="s">
        <v>373</v>
      </c>
      <c r="B407" s="147"/>
      <c r="C407" s="153"/>
      <c r="D407" s="154"/>
      <c r="E407" s="161"/>
      <c r="F407" s="151">
        <v>0</v>
      </c>
      <c r="G407" s="156" t="str">
        <f>IFERROR(F407/H405,"0,00 %")</f>
        <v>0,00 %</v>
      </c>
      <c r="H407" s="151">
        <v>0</v>
      </c>
      <c r="I407" s="151"/>
      <c r="J407" s="151"/>
    </row>
    <row r="408" spans="1:11" ht="12.75" thickBot="1" x14ac:dyDescent="0.25">
      <c r="A408" s="6"/>
      <c r="B408" s="64"/>
      <c r="C408" s="7"/>
      <c r="D408" s="8"/>
      <c r="E408" s="40"/>
      <c r="F408" s="9"/>
      <c r="G408" s="9"/>
      <c r="H408" s="8"/>
      <c r="I408" s="8"/>
      <c r="J408" s="219"/>
    </row>
    <row r="409" spans="1:11" ht="12.75" thickBot="1" x14ac:dyDescent="0.25">
      <c r="A409" s="146" t="s">
        <v>271</v>
      </c>
      <c r="B409" s="147"/>
      <c r="C409" s="98"/>
      <c r="D409" s="155"/>
      <c r="E409" s="150"/>
      <c r="F409" s="151">
        <f>SUM(F405,F407)</f>
        <v>0</v>
      </c>
      <c r="G409" s="152"/>
      <c r="H409" s="152">
        <f>SUM(H405,H407)</f>
        <v>0</v>
      </c>
      <c r="I409" s="151">
        <f>SUM(I405,I407)</f>
        <v>0</v>
      </c>
      <c r="J409" s="151">
        <f>SUM(J405,J407)</f>
        <v>0</v>
      </c>
    </row>
    <row r="410" spans="1:11" ht="12.95" customHeight="1" thickBot="1" x14ac:dyDescent="0.25">
      <c r="A410" s="217"/>
      <c r="B410" s="73"/>
      <c r="C410" s="33"/>
      <c r="D410" s="34"/>
      <c r="E410" s="162"/>
      <c r="F410" s="35"/>
      <c r="G410" s="35"/>
      <c r="H410" s="157" t="s">
        <v>272</v>
      </c>
      <c r="I410" s="245" t="str">
        <f>IFERROR((I405+J405)/F405,"0,00 %")</f>
        <v>0,00 %</v>
      </c>
      <c r="J410" s="246"/>
    </row>
    <row r="411" spans="1:11" x14ac:dyDescent="0.2">
      <c r="A411" s="167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">
      <c r="A412" s="167"/>
      <c r="B412" s="73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">
      <c r="A413" s="168"/>
      <c r="B413" s="74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">
      <c r="A414" s="167"/>
      <c r="B414" s="73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">
      <c r="A415" s="37"/>
      <c r="B415" s="74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">
      <c r="A416" s="165"/>
      <c r="B416" s="75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">
      <c r="A417" s="32"/>
      <c r="B417" s="72"/>
      <c r="C417" s="33"/>
      <c r="D417" s="34"/>
      <c r="E417" s="162"/>
      <c r="F417" s="35"/>
      <c r="G417" s="35"/>
      <c r="H417" s="36"/>
      <c r="I417" s="36"/>
      <c r="J417" s="36"/>
    </row>
    <row r="418" spans="1:12" x14ac:dyDescent="0.2">
      <c r="A418" s="241"/>
      <c r="B418" s="241"/>
      <c r="C418" s="242"/>
      <c r="D418" s="242"/>
      <c r="E418" s="242"/>
      <c r="F418" s="242"/>
      <c r="G418" s="242"/>
      <c r="H418" s="242"/>
      <c r="I418" s="242"/>
      <c r="J418" s="242"/>
    </row>
    <row r="419" spans="1:12" x14ac:dyDescent="0.2">
      <c r="A419" s="242"/>
      <c r="B419" s="242"/>
      <c r="C419" s="242"/>
      <c r="D419" s="242"/>
      <c r="E419" s="242"/>
      <c r="F419" s="242"/>
      <c r="G419" s="242"/>
      <c r="H419" s="242"/>
      <c r="I419" s="242"/>
      <c r="J419" s="242"/>
    </row>
    <row r="420" spans="1:12" x14ac:dyDescent="0.2">
      <c r="A420" s="242"/>
      <c r="B420" s="242"/>
      <c r="C420" s="242"/>
      <c r="D420" s="242"/>
      <c r="E420" s="242"/>
      <c r="F420" s="242"/>
      <c r="G420" s="242"/>
      <c r="H420" s="242"/>
      <c r="I420" s="242"/>
      <c r="J420" s="242"/>
      <c r="K420" s="225"/>
      <c r="L420" s="226"/>
    </row>
    <row r="421" spans="1:12" x14ac:dyDescent="0.2">
      <c r="A421" s="37"/>
      <c r="B421" s="74"/>
      <c r="C421" s="38"/>
      <c r="D421" s="39"/>
      <c r="E421" s="40"/>
      <c r="F421" s="41"/>
      <c r="G421" s="41"/>
      <c r="H421" s="41"/>
      <c r="I421" s="41"/>
      <c r="J421" s="41"/>
      <c r="K421" s="3"/>
      <c r="L421" s="3"/>
    </row>
    <row r="422" spans="1:12" x14ac:dyDescent="0.2">
      <c r="A422" s="232"/>
      <c r="B422" s="232"/>
      <c r="C422" s="232"/>
      <c r="D422" s="232"/>
      <c r="E422" s="232"/>
      <c r="F422" s="232"/>
      <c r="G422" s="232"/>
      <c r="H422" s="232"/>
      <c r="I422" s="232"/>
      <c r="J422" s="232"/>
      <c r="K422" s="3"/>
      <c r="L422" s="3"/>
    </row>
    <row r="423" spans="1:12" x14ac:dyDescent="0.2">
      <c r="A423" s="233"/>
      <c r="B423" s="233"/>
      <c r="C423" s="233"/>
      <c r="D423" s="233"/>
      <c r="E423" s="233"/>
      <c r="F423" s="233"/>
      <c r="G423" s="233"/>
      <c r="H423" s="233"/>
      <c r="I423" s="233"/>
      <c r="J423" s="233"/>
      <c r="K423" s="3"/>
      <c r="L423" s="3"/>
    </row>
    <row r="424" spans="1:12" x14ac:dyDescent="0.2">
      <c r="A424" s="233"/>
      <c r="B424" s="233"/>
      <c r="C424" s="233"/>
      <c r="D424" s="233"/>
      <c r="E424" s="233"/>
      <c r="F424" s="233"/>
      <c r="G424" s="233"/>
      <c r="H424" s="233"/>
      <c r="I424" s="233"/>
      <c r="J424" s="233"/>
      <c r="K424" s="3"/>
      <c r="L424" s="3"/>
    </row>
    <row r="425" spans="1:12" x14ac:dyDescent="0.2">
      <c r="A425" s="42"/>
      <c r="B425" s="76"/>
      <c r="C425" s="78"/>
      <c r="D425" s="43"/>
      <c r="E425" s="44"/>
      <c r="F425" s="45"/>
      <c r="G425" s="45"/>
      <c r="H425" s="45"/>
      <c r="I425" s="45"/>
      <c r="J425" s="45"/>
    </row>
    <row r="426" spans="1:12" x14ac:dyDescent="0.2">
      <c r="A426" s="232"/>
      <c r="B426" s="232"/>
      <c r="C426" s="233"/>
      <c r="D426" s="233"/>
      <c r="E426" s="233"/>
      <c r="F426" s="233"/>
      <c r="G426" s="233"/>
      <c r="H426" s="233"/>
      <c r="I426" s="233"/>
      <c r="J426" s="233"/>
    </row>
    <row r="427" spans="1:12" x14ac:dyDescent="0.2">
      <c r="A427" s="166"/>
      <c r="B427" s="76"/>
      <c r="C427" s="76"/>
      <c r="D427" s="46"/>
      <c r="E427" s="47"/>
      <c r="F427" s="48"/>
      <c r="G427" s="48"/>
      <c r="H427" s="45"/>
      <c r="I427" s="45"/>
      <c r="J427" s="45"/>
    </row>
    <row r="428" spans="1:12" x14ac:dyDescent="0.2">
      <c r="A428" s="233"/>
      <c r="B428" s="233"/>
      <c r="C428" s="233"/>
      <c r="D428" s="233"/>
      <c r="E428" s="233"/>
      <c r="F428" s="233"/>
      <c r="G428" s="233"/>
      <c r="H428" s="233"/>
      <c r="I428" s="233"/>
      <c r="J428" s="233"/>
    </row>
    <row r="429" spans="1:12" x14ac:dyDescent="0.2">
      <c r="A429" s="42"/>
      <c r="B429" s="76"/>
      <c r="C429" s="78"/>
      <c r="D429" s="43"/>
      <c r="E429" s="44"/>
      <c r="F429" s="45"/>
      <c r="G429" s="45"/>
      <c r="H429" s="45"/>
      <c r="I429" s="45"/>
      <c r="J429" s="45"/>
    </row>
    <row r="430" spans="1:12" x14ac:dyDescent="0.2">
      <c r="A430" s="234"/>
      <c r="B430" s="234"/>
      <c r="C430" s="235"/>
      <c r="D430" s="235"/>
      <c r="E430" s="235"/>
      <c r="F430" s="235"/>
      <c r="G430" s="235"/>
      <c r="H430" s="235"/>
      <c r="I430" s="235"/>
      <c r="J430" s="235"/>
    </row>
    <row r="431" spans="1:12" x14ac:dyDescent="0.2">
      <c r="A431" s="233"/>
      <c r="B431" s="233"/>
      <c r="C431" s="233"/>
      <c r="D431" s="233"/>
      <c r="E431" s="233"/>
      <c r="F431" s="233"/>
      <c r="G431" s="233"/>
      <c r="H431" s="233"/>
      <c r="I431" s="233"/>
      <c r="J431" s="233"/>
    </row>
    <row r="432" spans="1:12" x14ac:dyDescent="0.2">
      <c r="A432" s="233"/>
      <c r="B432" s="233"/>
      <c r="C432" s="233"/>
      <c r="D432" s="233"/>
      <c r="E432" s="233"/>
      <c r="F432" s="233"/>
      <c r="G432" s="233"/>
      <c r="H432" s="233"/>
      <c r="I432" s="233"/>
      <c r="J432" s="233"/>
    </row>
    <row r="433" spans="1:10" x14ac:dyDescent="0.2">
      <c r="A433" s="233"/>
      <c r="B433" s="233"/>
      <c r="C433" s="233"/>
      <c r="D433" s="233"/>
      <c r="E433" s="233"/>
      <c r="F433" s="233"/>
      <c r="G433" s="233"/>
      <c r="H433" s="233"/>
      <c r="I433" s="233"/>
      <c r="J433" s="233"/>
    </row>
    <row r="434" spans="1:10" x14ac:dyDescent="0.2">
      <c r="A434" s="233"/>
      <c r="B434" s="233"/>
      <c r="C434" s="233"/>
      <c r="D434" s="233"/>
      <c r="E434" s="233"/>
      <c r="F434" s="233"/>
      <c r="G434" s="233"/>
      <c r="H434" s="233"/>
      <c r="I434" s="233"/>
      <c r="J434" s="233"/>
    </row>
    <row r="435" spans="1:10" x14ac:dyDescent="0.2">
      <c r="A435" s="233"/>
      <c r="B435" s="233"/>
      <c r="C435" s="233"/>
      <c r="D435" s="233"/>
      <c r="E435" s="233"/>
      <c r="F435" s="233"/>
      <c r="G435" s="233"/>
      <c r="H435" s="233"/>
      <c r="I435" s="233"/>
      <c r="J435" s="233"/>
    </row>
    <row r="436" spans="1:10" x14ac:dyDescent="0.2">
      <c r="A436" s="42"/>
      <c r="B436" s="76"/>
      <c r="C436" s="78"/>
      <c r="D436" s="43"/>
      <c r="E436" s="44"/>
      <c r="F436" s="45"/>
      <c r="G436" s="45"/>
      <c r="H436" s="45"/>
      <c r="I436" s="45"/>
      <c r="J436" s="45"/>
    </row>
    <row r="437" spans="1:10" x14ac:dyDescent="0.2">
      <c r="A437" s="234"/>
      <c r="B437" s="234"/>
      <c r="C437" s="235"/>
      <c r="D437" s="235"/>
      <c r="E437" s="235"/>
      <c r="F437" s="235"/>
      <c r="G437" s="235"/>
      <c r="H437" s="235"/>
      <c r="I437" s="235"/>
      <c r="J437" s="235"/>
    </row>
    <row r="438" spans="1:10" x14ac:dyDescent="0.2">
      <c r="A438" s="233"/>
      <c r="B438" s="233"/>
      <c r="C438" s="233"/>
      <c r="D438" s="233"/>
      <c r="E438" s="233"/>
      <c r="F438" s="233"/>
      <c r="G438" s="233"/>
      <c r="H438" s="233"/>
      <c r="I438" s="233"/>
      <c r="J438" s="233"/>
    </row>
    <row r="439" spans="1:10" x14ac:dyDescent="0.2">
      <c r="A439" s="166"/>
      <c r="B439" s="76"/>
      <c r="C439" s="76"/>
      <c r="D439" s="46"/>
      <c r="E439" s="47"/>
      <c r="F439" s="48"/>
      <c r="G439" s="48"/>
      <c r="H439" s="45"/>
      <c r="I439" s="45"/>
      <c r="J439" s="45"/>
    </row>
    <row r="440" spans="1:10" x14ac:dyDescent="0.2">
      <c r="A440" s="233"/>
      <c r="B440" s="233"/>
      <c r="C440" s="233"/>
      <c r="D440" s="233"/>
      <c r="E440" s="233"/>
      <c r="F440" s="233"/>
      <c r="G440" s="233"/>
      <c r="H440" s="233"/>
      <c r="I440" s="233"/>
      <c r="J440" s="233"/>
    </row>
    <row r="441" spans="1:10" x14ac:dyDescent="0.2">
      <c r="A441" s="166"/>
      <c r="B441" s="76"/>
      <c r="C441" s="76"/>
      <c r="D441" s="46"/>
      <c r="E441" s="47"/>
      <c r="F441" s="48"/>
      <c r="G441" s="48"/>
      <c r="H441" s="45"/>
      <c r="I441" s="45"/>
      <c r="J441" s="45"/>
    </row>
    <row r="442" spans="1:10" x14ac:dyDescent="0.2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x14ac:dyDescent="0.2">
      <c r="A443" s="42"/>
      <c r="B443" s="76"/>
      <c r="C443" s="78"/>
      <c r="D443" s="43"/>
      <c r="E443" s="44"/>
      <c r="F443" s="45"/>
      <c r="G443" s="45"/>
      <c r="H443" s="45"/>
      <c r="I443" s="45"/>
      <c r="J443" s="45"/>
    </row>
    <row r="444" spans="1:10" ht="36" customHeight="1" x14ac:dyDescent="0.2">
      <c r="A444" s="232"/>
      <c r="B444" s="232"/>
      <c r="C444" s="233"/>
      <c r="D444" s="233"/>
      <c r="E444" s="233"/>
      <c r="F444" s="233"/>
      <c r="G444" s="233"/>
      <c r="H444" s="233"/>
      <c r="I444" s="233"/>
      <c r="J444" s="233"/>
    </row>
    <row r="445" spans="1:10" x14ac:dyDescent="0.2">
      <c r="A445" s="233"/>
      <c r="B445" s="233"/>
      <c r="C445" s="233"/>
      <c r="D445" s="233"/>
      <c r="E445" s="233"/>
      <c r="F445" s="233"/>
      <c r="G445" s="233"/>
      <c r="H445" s="233"/>
      <c r="I445" s="233"/>
      <c r="J445" s="233"/>
    </row>
    <row r="446" spans="1:10" x14ac:dyDescent="0.2">
      <c r="A446" s="233"/>
      <c r="B446" s="233"/>
      <c r="C446" s="233"/>
      <c r="D446" s="233"/>
      <c r="E446" s="233"/>
      <c r="F446" s="233"/>
      <c r="G446" s="233"/>
      <c r="H446" s="233"/>
      <c r="I446" s="233"/>
      <c r="J446" s="233"/>
    </row>
    <row r="447" spans="1:10" x14ac:dyDescent="0.2">
      <c r="A447" s="233"/>
      <c r="B447" s="233"/>
      <c r="C447" s="233"/>
      <c r="D447" s="233"/>
      <c r="E447" s="233"/>
      <c r="F447" s="233"/>
      <c r="G447" s="233"/>
      <c r="H447" s="233"/>
      <c r="I447" s="233"/>
      <c r="J447" s="233"/>
    </row>
    <row r="448" spans="1:10" x14ac:dyDescent="0.2">
      <c r="A448" s="42"/>
      <c r="B448" s="76"/>
      <c r="C448" s="78"/>
      <c r="D448" s="43"/>
      <c r="E448" s="44"/>
      <c r="F448" s="45"/>
      <c r="G448" s="45"/>
      <c r="H448" s="45"/>
      <c r="I448" s="45"/>
      <c r="J448" s="45"/>
    </row>
    <row r="449" spans="1:10" x14ac:dyDescent="0.2">
      <c r="A449" s="232"/>
      <c r="B449" s="232"/>
      <c r="C449" s="233"/>
      <c r="D449" s="233"/>
      <c r="E449" s="233"/>
      <c r="F449" s="233"/>
      <c r="G449" s="233"/>
      <c r="H449" s="233"/>
      <c r="I449" s="233"/>
      <c r="J449" s="233"/>
    </row>
    <row r="450" spans="1:10" x14ac:dyDescent="0.2">
      <c r="A450" s="42"/>
      <c r="B450" s="76"/>
      <c r="C450" s="78"/>
      <c r="D450" s="43"/>
      <c r="E450" s="44"/>
      <c r="F450" s="45"/>
      <c r="G450" s="45"/>
      <c r="H450" s="45"/>
      <c r="I450" s="45"/>
      <c r="J450" s="45"/>
    </row>
    <row r="451" spans="1:10" x14ac:dyDescent="0.2">
      <c r="A451" s="232"/>
      <c r="B451" s="232"/>
      <c r="C451" s="233"/>
      <c r="D451" s="233"/>
      <c r="E451" s="233"/>
      <c r="F451" s="233"/>
      <c r="G451" s="233"/>
      <c r="H451" s="233"/>
      <c r="I451" s="233"/>
      <c r="J451" s="233"/>
    </row>
    <row r="452" spans="1:10" x14ac:dyDescent="0.2">
      <c r="A452" s="236"/>
      <c r="B452" s="236"/>
      <c r="C452" s="236"/>
      <c r="D452" s="236"/>
      <c r="E452" s="236"/>
      <c r="F452" s="236"/>
      <c r="G452" s="236"/>
      <c r="H452" s="236"/>
      <c r="I452" s="236"/>
      <c r="J452" s="236"/>
    </row>
  </sheetData>
  <sheetProtection deleteRows="0"/>
  <dataConsolidate/>
  <mergeCells count="28">
    <mergeCell ref="A4:J4"/>
    <mergeCell ref="K5:L5"/>
    <mergeCell ref="A418:J419"/>
    <mergeCell ref="A420:J420"/>
    <mergeCell ref="A2:J2"/>
    <mergeCell ref="I410:J410"/>
    <mergeCell ref="A27:J27"/>
    <mergeCell ref="A452:J452"/>
    <mergeCell ref="A444:J444"/>
    <mergeCell ref="A445:J445"/>
    <mergeCell ref="A446:J446"/>
    <mergeCell ref="A447:J447"/>
    <mergeCell ref="A449:J449"/>
    <mergeCell ref="A451:J451"/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</mergeCells>
  <phoneticPr fontId="8" type="noConversion"/>
  <conditionalFormatting sqref="G401">
    <cfRule type="cellIs" dxfId="8" priority="3" operator="greaterThan">
      <formula>5%</formula>
    </cfRule>
  </conditionalFormatting>
  <conditionalFormatting sqref="G407">
    <cfRule type="cellIs" dxfId="7" priority="2" operator="greaterThan">
      <formula>0.07</formula>
    </cfRule>
  </conditionalFormatting>
  <conditionalFormatting sqref="I410">
    <cfRule type="cellIs" dxfId="6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80" zoomScaleNormal="75" zoomScaleSheetLayoutView="80" workbookViewId="0">
      <pane ySplit="3" topLeftCell="A4" activePane="bottomLeft" state="frozen"/>
      <selection pane="bottomLeft" activeCell="A26" sqref="A26"/>
    </sheetView>
  </sheetViews>
  <sheetFormatPr defaultColWidth="9.140625" defaultRowHeight="12" outlineLevelRow="2" outlineLevelCol="2" x14ac:dyDescent="0.2"/>
  <cols>
    <col min="1" max="1" width="52.140625" style="1" customWidth="1"/>
    <col min="2" max="2" width="13.42578125" style="77" customWidth="1"/>
    <col min="3" max="3" width="9.140625" style="3" customWidth="1" outlineLevel="2"/>
    <col min="4" max="4" width="10.28515625" style="4" customWidth="1" outlineLevel="2"/>
    <col min="5" max="6" width="12.42578125" style="5" customWidth="1" outlineLevel="1"/>
    <col min="7" max="7" width="9.140625" style="2"/>
    <col min="8" max="8" width="8.42578125" style="2" customWidth="1"/>
    <col min="9" max="9" width="21.28515625" style="2" customWidth="1"/>
    <col min="10" max="16384" width="9.140625" style="2"/>
  </cols>
  <sheetData>
    <row r="1" spans="1:8" ht="100.5" customHeight="1" x14ac:dyDescent="0.2"/>
    <row r="2" spans="1:8" ht="15.75" customHeight="1" thickBot="1" x14ac:dyDescent="0.25">
      <c r="A2" s="243" t="s">
        <v>0</v>
      </c>
      <c r="B2" s="244"/>
      <c r="C2" s="244"/>
      <c r="D2" s="244"/>
      <c r="E2" s="244"/>
      <c r="F2" s="244"/>
    </row>
    <row r="3" spans="1:8" s="88" customFormat="1" ht="51.75" customHeight="1" thickBot="1" x14ac:dyDescent="0.25">
      <c r="A3" s="97" t="s">
        <v>1</v>
      </c>
      <c r="B3" s="98" t="s">
        <v>3</v>
      </c>
      <c r="C3" s="99" t="s">
        <v>4</v>
      </c>
      <c r="D3" s="100" t="s">
        <v>5</v>
      </c>
      <c r="E3" s="102" t="s">
        <v>321</v>
      </c>
      <c r="F3" s="102" t="s">
        <v>7</v>
      </c>
    </row>
    <row r="4" spans="1:8" ht="10.5" customHeight="1" thickBot="1" x14ac:dyDescent="0.25">
      <c r="A4" s="237" t="s">
        <v>276</v>
      </c>
      <c r="B4" s="237"/>
      <c r="C4" s="237"/>
      <c r="D4" s="237"/>
      <c r="E4" s="237"/>
      <c r="F4" s="237"/>
    </row>
    <row r="5" spans="1:8" s="88" customFormat="1" ht="13.5" customHeight="1" x14ac:dyDescent="0.2">
      <c r="A5" s="89" t="s">
        <v>289</v>
      </c>
      <c r="B5" s="91"/>
      <c r="C5" s="92"/>
      <c r="D5" s="128"/>
      <c r="E5" s="93"/>
      <c r="F5" s="94"/>
      <c r="G5" s="247" t="s">
        <v>10</v>
      </c>
      <c r="H5" s="248"/>
    </row>
    <row r="6" spans="1:8" ht="13.5" customHeight="1" x14ac:dyDescent="0.2">
      <c r="A6" s="54" t="s">
        <v>314</v>
      </c>
      <c r="B6" s="59"/>
      <c r="C6" s="56"/>
      <c r="D6" s="57"/>
      <c r="E6" s="61">
        <f>SUM(E7:E9)</f>
        <v>0</v>
      </c>
      <c r="F6" s="103" t="str">
        <f>IFERROR(E6/$E$18,"0,00 %")</f>
        <v>0,00 %</v>
      </c>
      <c r="G6" s="3"/>
    </row>
    <row r="7" spans="1:8" ht="13.5" customHeight="1" outlineLevel="1" x14ac:dyDescent="0.2">
      <c r="A7" s="10" t="s">
        <v>12</v>
      </c>
      <c r="B7" s="11" t="s">
        <v>349</v>
      </c>
      <c r="C7" s="12"/>
      <c r="D7" s="13"/>
      <c r="E7" s="14">
        <f>C7*D7</f>
        <v>0</v>
      </c>
      <c r="F7" s="104"/>
      <c r="G7" s="3">
        <f>C7*D7-E7</f>
        <v>0</v>
      </c>
    </row>
    <row r="8" spans="1:8" ht="13.5" customHeight="1" outlineLevel="1" x14ac:dyDescent="0.2">
      <c r="A8" s="10" t="s">
        <v>14</v>
      </c>
      <c r="B8" s="11" t="s">
        <v>349</v>
      </c>
      <c r="C8" s="12"/>
      <c r="D8" s="13"/>
      <c r="E8" s="14">
        <f t="shared" ref="E8:E17" si="0">C8*D8</f>
        <v>0</v>
      </c>
      <c r="F8" s="104"/>
      <c r="G8" s="3">
        <f>C8*D8-E8</f>
        <v>0</v>
      </c>
    </row>
    <row r="9" spans="1:8" ht="13.5" customHeight="1" outlineLevel="1" x14ac:dyDescent="0.2">
      <c r="A9" s="10" t="s">
        <v>15</v>
      </c>
      <c r="B9" s="11" t="s">
        <v>349</v>
      </c>
      <c r="C9" s="12"/>
      <c r="D9" s="13"/>
      <c r="E9" s="14">
        <f t="shared" si="0"/>
        <v>0</v>
      </c>
      <c r="F9" s="104"/>
      <c r="G9" s="3">
        <f>C9*D9-E9</f>
        <v>0</v>
      </c>
    </row>
    <row r="10" spans="1:8" ht="13.5" customHeight="1" x14ac:dyDescent="0.2">
      <c r="A10" s="54" t="s">
        <v>315</v>
      </c>
      <c r="B10" s="59"/>
      <c r="C10" s="56"/>
      <c r="D10" s="57"/>
      <c r="E10" s="61">
        <f>SUM(E11:E13)</f>
        <v>0</v>
      </c>
      <c r="F10" s="103" t="str">
        <f>IFERROR(E10/$E$18,"0,00 %")</f>
        <v>0,00 %</v>
      </c>
      <c r="G10" s="3"/>
    </row>
    <row r="11" spans="1:8" ht="13.5" customHeight="1" outlineLevel="1" x14ac:dyDescent="0.2">
      <c r="A11" s="10" t="s">
        <v>17</v>
      </c>
      <c r="B11" s="11" t="s">
        <v>349</v>
      </c>
      <c r="C11" s="12"/>
      <c r="D11" s="13"/>
      <c r="E11" s="14">
        <f t="shared" si="0"/>
        <v>0</v>
      </c>
      <c r="F11" s="104"/>
      <c r="G11" s="3">
        <f>C11*D11-E11</f>
        <v>0</v>
      </c>
    </row>
    <row r="12" spans="1:8" ht="13.5" customHeight="1" outlineLevel="1" x14ac:dyDescent="0.2">
      <c r="A12" s="10" t="s">
        <v>18</v>
      </c>
      <c r="B12" s="11" t="s">
        <v>349</v>
      </c>
      <c r="C12" s="12"/>
      <c r="D12" s="13"/>
      <c r="E12" s="14">
        <f t="shared" si="0"/>
        <v>0</v>
      </c>
      <c r="F12" s="104"/>
      <c r="G12" s="3">
        <f>C12*D12-E12</f>
        <v>0</v>
      </c>
    </row>
    <row r="13" spans="1:8" ht="13.5" customHeight="1" outlineLevel="1" x14ac:dyDescent="0.2">
      <c r="A13" s="10" t="s">
        <v>19</v>
      </c>
      <c r="B13" s="11" t="s">
        <v>349</v>
      </c>
      <c r="C13" s="12"/>
      <c r="D13" s="13"/>
      <c r="E13" s="14">
        <f t="shared" si="0"/>
        <v>0</v>
      </c>
      <c r="F13" s="104"/>
      <c r="G13" s="3">
        <f>C13*D13-E13</f>
        <v>0</v>
      </c>
    </row>
    <row r="14" spans="1:8" ht="13.5" customHeight="1" x14ac:dyDescent="0.2">
      <c r="A14" s="54" t="s">
        <v>20</v>
      </c>
      <c r="B14" s="59"/>
      <c r="C14" s="56"/>
      <c r="D14" s="57"/>
      <c r="E14" s="61">
        <f>SUM(E15:E17)</f>
        <v>0</v>
      </c>
      <c r="F14" s="103" t="str">
        <f>IFERROR(E14/$E$18,"0,00 %")</f>
        <v>0,00 %</v>
      </c>
      <c r="G14" s="3"/>
    </row>
    <row r="15" spans="1:8" ht="13.5" customHeight="1" outlineLevel="1" x14ac:dyDescent="0.2">
      <c r="A15" s="10" t="s">
        <v>21</v>
      </c>
      <c r="B15" s="11" t="s">
        <v>349</v>
      </c>
      <c r="C15" s="12"/>
      <c r="D15" s="13"/>
      <c r="E15" s="14">
        <f t="shared" si="0"/>
        <v>0</v>
      </c>
      <c r="F15" s="104"/>
      <c r="G15" s="3">
        <f>C15*D15-E15</f>
        <v>0</v>
      </c>
    </row>
    <row r="16" spans="1:8" ht="13.5" customHeight="1" outlineLevel="1" x14ac:dyDescent="0.2">
      <c r="A16" s="10" t="s">
        <v>22</v>
      </c>
      <c r="B16" s="11" t="s">
        <v>349</v>
      </c>
      <c r="C16" s="12"/>
      <c r="D16" s="13"/>
      <c r="E16" s="14">
        <f t="shared" si="0"/>
        <v>0</v>
      </c>
      <c r="F16" s="104"/>
      <c r="G16" s="3">
        <f>C16*D16-E16</f>
        <v>0</v>
      </c>
    </row>
    <row r="17" spans="1:7" ht="13.5" customHeight="1" outlineLevel="1" x14ac:dyDescent="0.2">
      <c r="A17" s="10" t="s">
        <v>23</v>
      </c>
      <c r="B17" s="11" t="s">
        <v>349</v>
      </c>
      <c r="C17" s="12"/>
      <c r="D17" s="13"/>
      <c r="E17" s="14">
        <f t="shared" si="0"/>
        <v>0</v>
      </c>
      <c r="F17" s="104"/>
      <c r="G17" s="3">
        <f>C17*D17-E17</f>
        <v>0</v>
      </c>
    </row>
    <row r="18" spans="1:7" s="88" customFormat="1" ht="13.5" customHeight="1" thickBot="1" x14ac:dyDescent="0.25">
      <c r="A18" s="81" t="s">
        <v>32</v>
      </c>
      <c r="B18" s="83"/>
      <c r="C18" s="84"/>
      <c r="D18" s="132"/>
      <c r="E18" s="111">
        <f>SUM(E6,E10,E14)</f>
        <v>0</v>
      </c>
      <c r="F18" s="110" t="str">
        <f>IFERROR(E18/$E$49,"0,00 %")</f>
        <v>0,00 %</v>
      </c>
      <c r="G18" s="87"/>
    </row>
    <row r="19" spans="1:7" s="18" customFormat="1" ht="10.5" customHeight="1" thickBot="1" x14ac:dyDescent="0.25">
      <c r="A19" s="6"/>
      <c r="B19" s="7"/>
      <c r="C19" s="8"/>
      <c r="D19" s="40"/>
      <c r="E19" s="9"/>
      <c r="F19" s="9"/>
      <c r="G19" s="3"/>
    </row>
    <row r="20" spans="1:7" s="88" customFormat="1" ht="13.5" customHeight="1" x14ac:dyDescent="0.2">
      <c r="A20" s="89" t="s">
        <v>33</v>
      </c>
      <c r="B20" s="91"/>
      <c r="C20" s="92"/>
      <c r="D20" s="128"/>
      <c r="E20" s="93"/>
      <c r="F20" s="94"/>
      <c r="G20" s="87"/>
    </row>
    <row r="21" spans="1:7" s="88" customFormat="1" ht="13.5" customHeight="1" x14ac:dyDescent="0.2">
      <c r="A21" s="105" t="s">
        <v>34</v>
      </c>
      <c r="B21" s="112"/>
      <c r="C21" s="107"/>
      <c r="D21" s="57"/>
      <c r="E21" s="61">
        <f>SUM(E22:E28)</f>
        <v>0</v>
      </c>
      <c r="F21" s="103" t="str">
        <f>IFERROR(E21/$E$38,"0,00 %")</f>
        <v>0,00 %</v>
      </c>
      <c r="G21" s="87"/>
    </row>
    <row r="22" spans="1:7" ht="13.5" customHeight="1" outlineLevel="1" x14ac:dyDescent="0.2">
      <c r="A22" s="10" t="s">
        <v>35</v>
      </c>
      <c r="B22" s="11" t="s">
        <v>36</v>
      </c>
      <c r="C22" s="12"/>
      <c r="D22" s="13"/>
      <c r="E22" s="14">
        <f>C22*D22</f>
        <v>0</v>
      </c>
      <c r="F22" s="79"/>
      <c r="G22" s="3">
        <f t="shared" ref="G22:G29" si="1">C22*D22-E22</f>
        <v>0</v>
      </c>
    </row>
    <row r="23" spans="1:7" ht="13.5" customHeight="1" outlineLevel="1" x14ac:dyDescent="0.2">
      <c r="A23" s="10" t="s">
        <v>316</v>
      </c>
      <c r="B23" s="19" t="s">
        <v>13</v>
      </c>
      <c r="C23" s="12"/>
      <c r="D23" s="13"/>
      <c r="E23" s="14">
        <f t="shared" ref="E23:E37" si="2">C23*D23</f>
        <v>0</v>
      </c>
      <c r="F23" s="79"/>
      <c r="G23" s="3">
        <f t="shared" si="1"/>
        <v>0</v>
      </c>
    </row>
    <row r="24" spans="1:7" ht="13.5" customHeight="1" outlineLevel="1" x14ac:dyDescent="0.2">
      <c r="A24" s="10" t="s">
        <v>317</v>
      </c>
      <c r="B24" s="19" t="s">
        <v>311</v>
      </c>
      <c r="C24" s="12"/>
      <c r="D24" s="13"/>
      <c r="E24" s="14">
        <f t="shared" si="2"/>
        <v>0</v>
      </c>
      <c r="F24" s="79"/>
      <c r="G24" s="3">
        <f t="shared" si="1"/>
        <v>0</v>
      </c>
    </row>
    <row r="25" spans="1:7" ht="13.5" customHeight="1" outlineLevel="1" x14ac:dyDescent="0.2">
      <c r="A25" s="10" t="s">
        <v>307</v>
      </c>
      <c r="B25" s="19" t="s">
        <v>273</v>
      </c>
      <c r="C25" s="12"/>
      <c r="D25" s="13"/>
      <c r="E25" s="14">
        <f t="shared" si="2"/>
        <v>0</v>
      </c>
      <c r="F25" s="79"/>
      <c r="G25" s="3">
        <f t="shared" si="1"/>
        <v>0</v>
      </c>
    </row>
    <row r="26" spans="1:7" ht="13.5" customHeight="1" outlineLevel="1" x14ac:dyDescent="0.2">
      <c r="A26" s="10" t="s">
        <v>308</v>
      </c>
      <c r="B26" s="19" t="s">
        <v>37</v>
      </c>
      <c r="C26" s="12"/>
      <c r="D26" s="13"/>
      <c r="E26" s="14">
        <f t="shared" si="2"/>
        <v>0</v>
      </c>
      <c r="F26" s="79"/>
      <c r="G26" s="3">
        <f t="shared" si="1"/>
        <v>0</v>
      </c>
    </row>
    <row r="27" spans="1:7" ht="13.5" customHeight="1" outlineLevel="1" x14ac:dyDescent="0.2">
      <c r="A27" s="20" t="s">
        <v>309</v>
      </c>
      <c r="B27" s="21" t="s">
        <v>38</v>
      </c>
      <c r="C27" s="22"/>
      <c r="D27" s="23"/>
      <c r="E27" s="14">
        <f t="shared" si="2"/>
        <v>0</v>
      </c>
      <c r="F27" s="79"/>
      <c r="G27" s="3">
        <f t="shared" si="1"/>
        <v>0</v>
      </c>
    </row>
    <row r="28" spans="1:7" ht="13.5" customHeight="1" outlineLevel="1" x14ac:dyDescent="0.2">
      <c r="A28" s="20" t="s">
        <v>310</v>
      </c>
      <c r="B28" s="21" t="s">
        <v>38</v>
      </c>
      <c r="C28" s="22"/>
      <c r="D28" s="23"/>
      <c r="E28" s="14">
        <f t="shared" si="2"/>
        <v>0</v>
      </c>
      <c r="F28" s="79"/>
      <c r="G28" s="3">
        <f t="shared" si="1"/>
        <v>0</v>
      </c>
    </row>
    <row r="29" spans="1:7" ht="13.5" customHeight="1" x14ac:dyDescent="0.2">
      <c r="A29" s="105" t="s">
        <v>39</v>
      </c>
      <c r="B29" s="112" t="s">
        <v>40</v>
      </c>
      <c r="C29" s="107"/>
      <c r="D29" s="108"/>
      <c r="E29" s="61">
        <f t="shared" si="2"/>
        <v>0</v>
      </c>
      <c r="F29" s="103" t="str">
        <f>IFERROR(E29/$E$38,"0,00 %")</f>
        <v>0,00 %</v>
      </c>
      <c r="G29" s="3">
        <f t="shared" si="1"/>
        <v>0</v>
      </c>
    </row>
    <row r="30" spans="1:7" s="114" customFormat="1" ht="13.5" customHeight="1" x14ac:dyDescent="0.2">
      <c r="A30" s="105" t="s">
        <v>41</v>
      </c>
      <c r="B30" s="112"/>
      <c r="C30" s="107"/>
      <c r="D30" s="57"/>
      <c r="E30" s="61">
        <f>SUM(E31:E34)</f>
        <v>0</v>
      </c>
      <c r="F30" s="103" t="str">
        <f>IFERROR(E30/$E$38,"0,00 %")</f>
        <v>0,00 %</v>
      </c>
      <c r="G30" s="113"/>
    </row>
    <row r="31" spans="1:7" ht="13.5" customHeight="1" outlineLevel="1" x14ac:dyDescent="0.2">
      <c r="A31" s="20" t="s">
        <v>42</v>
      </c>
      <c r="B31" s="21" t="s">
        <v>38</v>
      </c>
      <c r="C31" s="22"/>
      <c r="D31" s="23"/>
      <c r="E31" s="14">
        <f t="shared" si="2"/>
        <v>0</v>
      </c>
      <c r="F31" s="79"/>
      <c r="G31" s="3">
        <f>C31*D31-E31</f>
        <v>0</v>
      </c>
    </row>
    <row r="32" spans="1:7" ht="13.5" customHeight="1" outlineLevel="1" x14ac:dyDescent="0.2">
      <c r="A32" s="20" t="s">
        <v>43</v>
      </c>
      <c r="B32" s="21" t="s">
        <v>38</v>
      </c>
      <c r="C32" s="22"/>
      <c r="D32" s="23"/>
      <c r="E32" s="14">
        <f t="shared" si="2"/>
        <v>0</v>
      </c>
      <c r="F32" s="79"/>
      <c r="G32" s="3">
        <f>C32*D32-E32</f>
        <v>0</v>
      </c>
    </row>
    <row r="33" spans="1:7" ht="13.5" customHeight="1" outlineLevel="1" x14ac:dyDescent="0.2">
      <c r="A33" s="20" t="s">
        <v>44</v>
      </c>
      <c r="B33" s="21" t="s">
        <v>45</v>
      </c>
      <c r="C33" s="22"/>
      <c r="D33" s="23"/>
      <c r="E33" s="14">
        <f t="shared" si="2"/>
        <v>0</v>
      </c>
      <c r="F33" s="79"/>
      <c r="G33" s="3">
        <f>C33*D33-E33</f>
        <v>0</v>
      </c>
    </row>
    <row r="34" spans="1:7" ht="13.5" customHeight="1" outlineLevel="1" x14ac:dyDescent="0.2">
      <c r="A34" s="20" t="s">
        <v>46</v>
      </c>
      <c r="B34" s="21" t="s">
        <v>38</v>
      </c>
      <c r="C34" s="22"/>
      <c r="D34" s="23"/>
      <c r="E34" s="14">
        <f t="shared" si="2"/>
        <v>0</v>
      </c>
      <c r="F34" s="79"/>
      <c r="G34" s="3">
        <f>C34*D34-E34</f>
        <v>0</v>
      </c>
    </row>
    <row r="35" spans="1:7" ht="13.5" customHeight="1" x14ac:dyDescent="0.2">
      <c r="A35" s="118" t="s">
        <v>283</v>
      </c>
      <c r="B35" s="55"/>
      <c r="C35" s="107"/>
      <c r="D35" s="57"/>
      <c r="E35" s="61">
        <f>SUM(E36:E37)</f>
        <v>0</v>
      </c>
      <c r="F35" s="103" t="str">
        <f>IFERROR(E35/$E$38,"0,00 %")</f>
        <v>0,00 %</v>
      </c>
      <c r="G35" s="3"/>
    </row>
    <row r="36" spans="1:7" ht="13.5" customHeight="1" outlineLevel="1" x14ac:dyDescent="0.2">
      <c r="A36" s="115" t="s">
        <v>47</v>
      </c>
      <c r="B36" s="21" t="s">
        <v>48</v>
      </c>
      <c r="C36" s="22"/>
      <c r="D36" s="23"/>
      <c r="E36" s="14">
        <f t="shared" si="2"/>
        <v>0</v>
      </c>
      <c r="F36" s="53"/>
      <c r="G36" s="3">
        <f>C36*D36-E36</f>
        <v>0</v>
      </c>
    </row>
    <row r="37" spans="1:7" ht="13.5" customHeight="1" outlineLevel="1" x14ac:dyDescent="0.2">
      <c r="A37" s="115" t="s">
        <v>49</v>
      </c>
      <c r="B37" s="21" t="s">
        <v>48</v>
      </c>
      <c r="C37" s="22"/>
      <c r="D37" s="23"/>
      <c r="E37" s="14">
        <f t="shared" si="2"/>
        <v>0</v>
      </c>
      <c r="F37" s="53"/>
      <c r="G37" s="3">
        <f>C37*D37-E37</f>
        <v>0</v>
      </c>
    </row>
    <row r="38" spans="1:7" s="88" customFormat="1" ht="13.5" customHeight="1" thickBot="1" x14ac:dyDescent="0.25">
      <c r="A38" s="81" t="s">
        <v>50</v>
      </c>
      <c r="B38" s="83"/>
      <c r="C38" s="84"/>
      <c r="D38" s="132"/>
      <c r="E38" s="111">
        <f>SUM(E21,E29,E30,E35)</f>
        <v>0</v>
      </c>
      <c r="F38" s="110" t="str">
        <f>IFERROR(E38/$E$49,"0,00 %")</f>
        <v>0,00 %</v>
      </c>
      <c r="G38" s="87"/>
    </row>
    <row r="39" spans="1:7" ht="10.5" customHeight="1" thickBot="1" x14ac:dyDescent="0.25">
      <c r="A39" s="6"/>
      <c r="B39" s="7"/>
      <c r="C39" s="8"/>
      <c r="D39" s="40"/>
      <c r="E39" s="9"/>
      <c r="F39" s="9"/>
      <c r="G39" s="3"/>
    </row>
    <row r="40" spans="1:7" ht="13.5" customHeight="1" x14ac:dyDescent="0.2">
      <c r="A40" s="89" t="s">
        <v>337</v>
      </c>
      <c r="B40" s="91"/>
      <c r="C40" s="92"/>
      <c r="D40" s="128"/>
      <c r="E40" s="93"/>
      <c r="F40" s="94"/>
      <c r="G40" s="3"/>
    </row>
    <row r="41" spans="1:7" ht="13.5" customHeight="1" outlineLevel="1" x14ac:dyDescent="0.2">
      <c r="A41" s="105" t="s">
        <v>331</v>
      </c>
      <c r="B41" s="173"/>
      <c r="C41" s="174"/>
      <c r="D41" s="175"/>
      <c r="E41" s="61">
        <f>SUM(E42:E43)</f>
        <v>0</v>
      </c>
      <c r="F41" s="103" t="str">
        <f>IFERROR(E41/$E$47,"0,00 %")</f>
        <v>0,00 %</v>
      </c>
      <c r="G41" s="3"/>
    </row>
    <row r="42" spans="1:7" ht="13.5" customHeight="1" outlineLevel="2" x14ac:dyDescent="0.2">
      <c r="A42" s="10" t="s">
        <v>335</v>
      </c>
      <c r="B42" s="11" t="s">
        <v>301</v>
      </c>
      <c r="C42" s="12"/>
      <c r="D42" s="13"/>
      <c r="E42" s="14">
        <f>C42*D42</f>
        <v>0</v>
      </c>
      <c r="F42" s="104"/>
      <c r="G42" s="3">
        <f>C42*D42-E42</f>
        <v>0</v>
      </c>
    </row>
    <row r="43" spans="1:7" ht="13.5" customHeight="1" outlineLevel="2" x14ac:dyDescent="0.2">
      <c r="A43" s="10" t="s">
        <v>332</v>
      </c>
      <c r="B43" s="11" t="s">
        <v>301</v>
      </c>
      <c r="C43" s="12"/>
      <c r="D43" s="13"/>
      <c r="E43" s="14">
        <f>C43*D43</f>
        <v>0</v>
      </c>
      <c r="F43" s="104"/>
      <c r="G43" s="3">
        <f>C43*D43-E43</f>
        <v>0</v>
      </c>
    </row>
    <row r="44" spans="1:7" ht="13.5" customHeight="1" outlineLevel="1" x14ac:dyDescent="0.2">
      <c r="A44" s="54" t="s">
        <v>333</v>
      </c>
      <c r="B44" s="55"/>
      <c r="C44" s="56"/>
      <c r="D44" s="57"/>
      <c r="E44" s="61">
        <f>SUM(E45:E46)</f>
        <v>0</v>
      </c>
      <c r="F44" s="103" t="str">
        <f>IFERROR(E44/$E$47,"0,00 %")</f>
        <v>0,00 %</v>
      </c>
      <c r="G44" s="3"/>
    </row>
    <row r="45" spans="1:7" ht="13.5" customHeight="1" outlineLevel="2" x14ac:dyDescent="0.2">
      <c r="A45" s="10" t="s">
        <v>334</v>
      </c>
      <c r="B45" s="11" t="s">
        <v>71</v>
      </c>
      <c r="C45" s="12"/>
      <c r="D45" s="13"/>
      <c r="E45" s="14">
        <f t="shared" ref="E45:E46" si="3">C45*D45</f>
        <v>0</v>
      </c>
      <c r="F45" s="104"/>
      <c r="G45" s="3">
        <f>C45*D45-E45</f>
        <v>0</v>
      </c>
    </row>
    <row r="46" spans="1:7" ht="13.5" customHeight="1" outlineLevel="2" x14ac:dyDescent="0.2">
      <c r="A46" s="10" t="s">
        <v>336</v>
      </c>
      <c r="B46" s="11" t="s">
        <v>71</v>
      </c>
      <c r="C46" s="12"/>
      <c r="D46" s="13"/>
      <c r="E46" s="14">
        <f t="shared" si="3"/>
        <v>0</v>
      </c>
      <c r="F46" s="104"/>
      <c r="G46" s="3">
        <f>C46*D46-E46</f>
        <v>0</v>
      </c>
    </row>
    <row r="47" spans="1:7" ht="13.5" customHeight="1" thickBot="1" x14ac:dyDescent="0.25">
      <c r="A47" s="81" t="s">
        <v>330</v>
      </c>
      <c r="B47" s="135"/>
      <c r="C47" s="136"/>
      <c r="D47" s="158"/>
      <c r="E47" s="86">
        <f>SUM(E44,E41)</f>
        <v>0</v>
      </c>
      <c r="F47" s="110" t="str">
        <f>IFERROR(E47/$E$49,"0,00 %")</f>
        <v>0,00 %</v>
      </c>
      <c r="G47" s="3"/>
    </row>
    <row r="48" spans="1:7" ht="10.5" customHeight="1" thickBot="1" x14ac:dyDescent="0.25">
      <c r="A48" s="6"/>
      <c r="B48" s="7"/>
      <c r="C48" s="8"/>
      <c r="D48" s="40"/>
      <c r="E48" s="9"/>
      <c r="F48" s="9"/>
      <c r="G48" s="3"/>
    </row>
    <row r="49" spans="1:6" ht="12.95" customHeight="1" thickBot="1" x14ac:dyDescent="0.25">
      <c r="A49" s="146" t="s">
        <v>341</v>
      </c>
      <c r="B49" s="98"/>
      <c r="C49" s="155"/>
      <c r="D49" s="150"/>
      <c r="E49" s="151">
        <f>SUM(E47,E38,E18)</f>
        <v>0</v>
      </c>
      <c r="F49" s="152"/>
    </row>
    <row r="50" spans="1:6" x14ac:dyDescent="0.2">
      <c r="A50" s="197"/>
      <c r="B50" s="33"/>
      <c r="C50" s="34"/>
      <c r="D50" s="162"/>
      <c r="E50" s="35"/>
      <c r="F50" s="35"/>
    </row>
    <row r="51" spans="1:6" x14ac:dyDescent="0.2">
      <c r="A51" s="197"/>
      <c r="B51" s="33"/>
      <c r="C51" s="34"/>
      <c r="D51" s="162"/>
      <c r="E51" s="35"/>
      <c r="F51" s="35"/>
    </row>
    <row r="52" spans="1:6" x14ac:dyDescent="0.2">
      <c r="A52" s="196"/>
      <c r="B52" s="33"/>
      <c r="C52" s="34"/>
      <c r="D52" s="162"/>
      <c r="E52" s="35"/>
      <c r="F52" s="35"/>
    </row>
    <row r="53" spans="1:6" x14ac:dyDescent="0.2">
      <c r="A53" s="32"/>
      <c r="B53" s="33"/>
      <c r="C53" s="34"/>
      <c r="D53" s="162"/>
      <c r="E53" s="35"/>
      <c r="F53" s="35"/>
    </row>
    <row r="54" spans="1:6" x14ac:dyDescent="0.2">
      <c r="A54" s="241"/>
      <c r="B54" s="242"/>
      <c r="C54" s="242"/>
      <c r="D54" s="242"/>
      <c r="E54" s="242"/>
      <c r="F54" s="242"/>
    </row>
    <row r="55" spans="1:6" x14ac:dyDescent="0.2">
      <c r="A55" s="242"/>
      <c r="B55" s="242"/>
      <c r="C55" s="242"/>
      <c r="D55" s="242"/>
      <c r="E55" s="242"/>
      <c r="F55" s="242"/>
    </row>
    <row r="56" spans="1:6" x14ac:dyDescent="0.2">
      <c r="A56" s="242"/>
      <c r="B56" s="242"/>
      <c r="C56" s="242"/>
      <c r="D56" s="242"/>
      <c r="E56" s="242"/>
      <c r="F56" s="242"/>
    </row>
    <row r="57" spans="1:6" x14ac:dyDescent="0.2">
      <c r="A57" s="37"/>
      <c r="B57" s="38"/>
      <c r="C57" s="39"/>
      <c r="D57" s="40"/>
      <c r="E57" s="41"/>
      <c r="F57" s="41"/>
    </row>
    <row r="58" spans="1:6" x14ac:dyDescent="0.2">
      <c r="A58" s="232"/>
      <c r="B58" s="232"/>
      <c r="C58" s="232"/>
      <c r="D58" s="232"/>
      <c r="E58" s="232"/>
      <c r="F58" s="232"/>
    </row>
    <row r="59" spans="1:6" x14ac:dyDescent="0.2">
      <c r="A59" s="233"/>
      <c r="B59" s="233"/>
      <c r="C59" s="233"/>
      <c r="D59" s="233"/>
      <c r="E59" s="233"/>
      <c r="F59" s="233"/>
    </row>
    <row r="60" spans="1:6" x14ac:dyDescent="0.2">
      <c r="A60" s="233"/>
      <c r="B60" s="233"/>
      <c r="C60" s="233"/>
      <c r="D60" s="233"/>
      <c r="E60" s="233"/>
      <c r="F60" s="233"/>
    </row>
    <row r="61" spans="1:6" x14ac:dyDescent="0.2">
      <c r="A61" s="42"/>
      <c r="B61" s="78"/>
      <c r="C61" s="43"/>
      <c r="D61" s="44"/>
      <c r="E61" s="45"/>
      <c r="F61" s="45"/>
    </row>
    <row r="62" spans="1:6" x14ac:dyDescent="0.2">
      <c r="A62" s="232"/>
      <c r="B62" s="233"/>
      <c r="C62" s="233"/>
      <c r="D62" s="233"/>
      <c r="E62" s="233"/>
      <c r="F62" s="233"/>
    </row>
    <row r="63" spans="1:6" x14ac:dyDescent="0.2">
      <c r="A63" s="195"/>
      <c r="B63" s="76"/>
      <c r="C63" s="46"/>
      <c r="D63" s="47"/>
      <c r="E63" s="48"/>
      <c r="F63" s="48"/>
    </row>
    <row r="64" spans="1:6" x14ac:dyDescent="0.2">
      <c r="A64" s="233"/>
      <c r="B64" s="233"/>
      <c r="C64" s="233"/>
      <c r="D64" s="233"/>
      <c r="E64" s="233"/>
      <c r="F64" s="233"/>
    </row>
    <row r="65" spans="1:6" x14ac:dyDescent="0.2">
      <c r="A65" s="42"/>
      <c r="B65" s="78"/>
      <c r="C65" s="43"/>
      <c r="D65" s="44"/>
      <c r="E65" s="45"/>
      <c r="F65" s="45"/>
    </row>
    <row r="66" spans="1:6" x14ac:dyDescent="0.2">
      <c r="A66" s="234"/>
      <c r="B66" s="235"/>
      <c r="C66" s="235"/>
      <c r="D66" s="235"/>
      <c r="E66" s="235"/>
      <c r="F66" s="235"/>
    </row>
    <row r="67" spans="1:6" x14ac:dyDescent="0.2">
      <c r="A67" s="233"/>
      <c r="B67" s="233"/>
      <c r="C67" s="233"/>
      <c r="D67" s="233"/>
      <c r="E67" s="233"/>
      <c r="F67" s="233"/>
    </row>
    <row r="68" spans="1:6" x14ac:dyDescent="0.2">
      <c r="A68" s="233"/>
      <c r="B68" s="233"/>
      <c r="C68" s="233"/>
      <c r="D68" s="233"/>
      <c r="E68" s="233"/>
      <c r="F68" s="233"/>
    </row>
    <row r="69" spans="1:6" x14ac:dyDescent="0.2">
      <c r="A69" s="233"/>
      <c r="B69" s="233"/>
      <c r="C69" s="233"/>
      <c r="D69" s="233"/>
      <c r="E69" s="233"/>
      <c r="F69" s="233"/>
    </row>
    <row r="70" spans="1:6" x14ac:dyDescent="0.2">
      <c r="A70" s="233"/>
      <c r="B70" s="233"/>
      <c r="C70" s="233"/>
      <c r="D70" s="233"/>
      <c r="E70" s="233"/>
      <c r="F70" s="233"/>
    </row>
    <row r="71" spans="1:6" x14ac:dyDescent="0.2">
      <c r="A71" s="233"/>
      <c r="B71" s="233"/>
      <c r="C71" s="233"/>
      <c r="D71" s="233"/>
      <c r="E71" s="233"/>
      <c r="F71" s="233"/>
    </row>
    <row r="72" spans="1:6" x14ac:dyDescent="0.2">
      <c r="A72" s="42"/>
      <c r="B72" s="78"/>
      <c r="C72" s="43"/>
      <c r="D72" s="44"/>
      <c r="E72" s="45"/>
      <c r="F72" s="45"/>
    </row>
    <row r="73" spans="1:6" x14ac:dyDescent="0.2">
      <c r="A73" s="234"/>
      <c r="B73" s="235"/>
      <c r="C73" s="235"/>
      <c r="D73" s="235"/>
      <c r="E73" s="235"/>
      <c r="F73" s="235"/>
    </row>
    <row r="74" spans="1:6" x14ac:dyDescent="0.2">
      <c r="A74" s="233"/>
      <c r="B74" s="233"/>
      <c r="C74" s="233"/>
      <c r="D74" s="233"/>
      <c r="E74" s="233"/>
      <c r="F74" s="233"/>
    </row>
    <row r="75" spans="1:6" x14ac:dyDescent="0.2">
      <c r="A75" s="195"/>
      <c r="B75" s="76"/>
      <c r="C75" s="46"/>
      <c r="D75" s="47"/>
      <c r="E75" s="48"/>
      <c r="F75" s="48"/>
    </row>
    <row r="76" spans="1:6" x14ac:dyDescent="0.2">
      <c r="A76" s="233"/>
      <c r="B76" s="233"/>
      <c r="C76" s="233"/>
      <c r="D76" s="233"/>
      <c r="E76" s="233"/>
      <c r="F76" s="233"/>
    </row>
    <row r="77" spans="1:6" x14ac:dyDescent="0.2">
      <c r="A77" s="195"/>
      <c r="B77" s="76"/>
      <c r="C77" s="46"/>
      <c r="D77" s="47"/>
      <c r="E77" s="48"/>
      <c r="F77" s="48"/>
    </row>
    <row r="78" spans="1:6" x14ac:dyDescent="0.2">
      <c r="A78" s="42"/>
      <c r="B78" s="78"/>
      <c r="C78" s="43"/>
      <c r="D78" s="44"/>
      <c r="E78" s="45"/>
      <c r="F78" s="45"/>
    </row>
    <row r="79" spans="1:6" x14ac:dyDescent="0.2">
      <c r="A79" s="42"/>
      <c r="B79" s="78"/>
      <c r="C79" s="43"/>
      <c r="D79" s="44"/>
      <c r="E79" s="45"/>
      <c r="F79" s="45"/>
    </row>
    <row r="80" spans="1:6" ht="36" customHeight="1" x14ac:dyDescent="0.2">
      <c r="A80" s="232"/>
      <c r="B80" s="233"/>
      <c r="C80" s="233"/>
      <c r="D80" s="233"/>
      <c r="E80" s="233"/>
      <c r="F80" s="233"/>
    </row>
    <row r="81" spans="1:6" x14ac:dyDescent="0.2">
      <c r="A81" s="233"/>
      <c r="B81" s="233"/>
      <c r="C81" s="233"/>
      <c r="D81" s="233"/>
      <c r="E81" s="233"/>
      <c r="F81" s="233"/>
    </row>
    <row r="82" spans="1:6" x14ac:dyDescent="0.2">
      <c r="A82" s="233"/>
      <c r="B82" s="233"/>
      <c r="C82" s="233"/>
      <c r="D82" s="233"/>
      <c r="E82" s="233"/>
      <c r="F82" s="233"/>
    </row>
    <row r="83" spans="1:6" x14ac:dyDescent="0.2">
      <c r="A83" s="233"/>
      <c r="B83" s="233"/>
      <c r="C83" s="233"/>
      <c r="D83" s="233"/>
      <c r="E83" s="233"/>
      <c r="F83" s="233"/>
    </row>
    <row r="84" spans="1:6" x14ac:dyDescent="0.2">
      <c r="A84" s="42"/>
      <c r="B84" s="78"/>
      <c r="C84" s="43"/>
      <c r="D84" s="44"/>
      <c r="E84" s="45"/>
      <c r="F84" s="45"/>
    </row>
    <row r="85" spans="1:6" x14ac:dyDescent="0.2">
      <c r="A85" s="232"/>
      <c r="B85" s="233"/>
      <c r="C85" s="233"/>
      <c r="D85" s="233"/>
      <c r="E85" s="233"/>
      <c r="F85" s="233"/>
    </row>
    <row r="86" spans="1:6" x14ac:dyDescent="0.2">
      <c r="A86" s="42"/>
      <c r="B86" s="78"/>
      <c r="C86" s="43"/>
      <c r="D86" s="44"/>
      <c r="E86" s="45"/>
      <c r="F86" s="45"/>
    </row>
    <row r="87" spans="1:6" x14ac:dyDescent="0.2">
      <c r="A87" s="232"/>
      <c r="B87" s="233"/>
      <c r="C87" s="233"/>
      <c r="D87" s="233"/>
      <c r="E87" s="233"/>
      <c r="F87" s="233"/>
    </row>
    <row r="88" spans="1:6" x14ac:dyDescent="0.2">
      <c r="A88" s="236"/>
      <c r="B88" s="236"/>
      <c r="C88" s="236"/>
      <c r="D88" s="236"/>
      <c r="E88" s="236"/>
      <c r="F88" s="236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zoomScale="80" zoomScaleNormal="75" zoomScaleSheetLayoutView="80" workbookViewId="0">
      <pane ySplit="3" topLeftCell="A4" activePane="bottomLeft" state="frozen"/>
      <selection pane="bottomLeft" activeCell="B12" sqref="B12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63" bestFit="1" customWidth="1"/>
    <col min="3" max="3" width="13.42578125" style="77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43" t="s">
        <v>0</v>
      </c>
      <c r="B2" s="243"/>
      <c r="C2" s="244"/>
      <c r="D2" s="244"/>
      <c r="E2" s="244"/>
      <c r="F2" s="244"/>
      <c r="G2" s="244"/>
      <c r="H2" s="244"/>
      <c r="I2" s="244"/>
      <c r="J2" s="244"/>
    </row>
    <row r="3" spans="1:12" s="88" customFormat="1" ht="51.75" customHeight="1" thickBot="1" x14ac:dyDescent="0.25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25">
      <c r="A4" s="237" t="s">
        <v>276</v>
      </c>
      <c r="B4" s="237"/>
      <c r="C4" s="237"/>
      <c r="D4" s="237"/>
      <c r="E4" s="237"/>
      <c r="F4" s="237"/>
      <c r="G4" s="237"/>
      <c r="H4" s="237"/>
      <c r="I4" s="237"/>
      <c r="J4" s="238"/>
    </row>
    <row r="5" spans="1:12" s="88" customFormat="1" ht="51.6" customHeight="1" x14ac:dyDescent="0.2">
      <c r="A5" s="89" t="s">
        <v>385</v>
      </c>
      <c r="B5" s="90"/>
      <c r="C5" s="91"/>
      <c r="D5" s="92"/>
      <c r="E5" s="128"/>
      <c r="F5" s="93"/>
      <c r="G5" s="94"/>
      <c r="H5" s="95"/>
      <c r="I5" s="95"/>
      <c r="J5" s="96"/>
      <c r="K5" s="239" t="s">
        <v>10</v>
      </c>
      <c r="L5" s="240"/>
    </row>
    <row r="6" spans="1:12" ht="13.5" customHeight="1" x14ac:dyDescent="0.2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">
      <c r="A7" s="10" t="s">
        <v>369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370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371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">
      <c r="A15" s="10" t="s">
        <v>366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367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368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25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25">
      <c r="A27" s="237" t="s">
        <v>398</v>
      </c>
      <c r="B27" s="237"/>
      <c r="C27" s="237"/>
      <c r="D27" s="237"/>
      <c r="E27" s="237"/>
      <c r="F27" s="237"/>
      <c r="G27" s="237"/>
      <c r="H27" s="237"/>
      <c r="I27" s="237"/>
      <c r="J27" s="238"/>
      <c r="K27" s="3"/>
      <c r="L27" s="3"/>
    </row>
    <row r="28" spans="1:12" s="88" customFormat="1" ht="13.5" customHeight="1" x14ac:dyDescent="0.2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25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25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.1" customHeight="1" x14ac:dyDescent="0.2">
      <c r="A48" s="89" t="s">
        <v>397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">
      <c r="A49" s="49" t="s">
        <v>392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81" t="s">
        <v>393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25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">
      <c r="A62" s="89" t="s">
        <v>387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25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4.95" customHeight="1" thickBot="1" x14ac:dyDescent="0.25">
      <c r="A79" s="89" t="s">
        <v>394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">
      <c r="A80" s="171" t="s">
        <v>360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">
      <c r="A81" s="105" t="s">
        <v>374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">
      <c r="A82" s="10" t="s">
        <v>376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377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378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105" t="s">
        <v>375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">
      <c r="A88" s="10" t="s">
        <v>354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355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">
      <c r="A94" s="10" t="s">
        <v>356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357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">
      <c r="A97" s="140" t="s">
        <v>372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">
      <c r="A101" s="10" t="s">
        <v>354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355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">
      <c r="A107" s="10" t="s">
        <v>356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357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">
      <c r="A110" s="140" t="s">
        <v>372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">
      <c r="A114" s="10" t="s">
        <v>354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355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">
      <c r="A120" s="10" t="s">
        <v>356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357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">
      <c r="A123" s="140" t="s">
        <v>372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">
      <c r="A127" s="10" t="s">
        <v>354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355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">
      <c r="A133" s="10" t="s">
        <v>356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357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">
      <c r="A136" s="140" t="s">
        <v>372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">
      <c r="A140" s="10" t="s">
        <v>354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355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">
      <c r="A146" s="10" t="s">
        <v>356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357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">
      <c r="A149" s="140" t="s">
        <v>372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">
      <c r="A153" s="10" t="s">
        <v>354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355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">
      <c r="A159" s="10" t="s">
        <v>356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357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">
      <c r="A162" s="140" t="s">
        <v>372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">
      <c r="A166" s="10" t="s">
        <v>354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355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">
      <c r="A172" s="10" t="s">
        <v>356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357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">
      <c r="A175" s="140" t="s">
        <v>372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">
      <c r="A179" s="10" t="s">
        <v>354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355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">
      <c r="A185" s="10" t="s">
        <v>356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357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">
      <c r="A188" s="140" t="s">
        <v>372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">
      <c r="A192" s="10" t="s">
        <v>354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355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">
      <c r="A198" s="10" t="s">
        <v>356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357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">
      <c r="A201" s="140" t="s">
        <v>372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1.95" customHeight="1" x14ac:dyDescent="0.2">
      <c r="A205" s="89" t="s">
        <v>395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00000000000001" customHeight="1" x14ac:dyDescent="0.2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.75" hidden="1" outlineLevel="1" thickBot="1" x14ac:dyDescent="0.25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24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.75" hidden="1" outlineLevel="1" thickBot="1" x14ac:dyDescent="0.25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3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3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4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4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4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4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4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4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74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4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4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5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5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5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5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5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5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5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5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5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5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6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6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6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6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6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">
      <c r="A401" s="31" t="s">
        <v>388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8">F401-(SUM(I401:J401))</f>
        <v>0</v>
      </c>
      <c r="I401" s="15"/>
      <c r="J401" s="16"/>
      <c r="K401" s="145"/>
    </row>
    <row r="402" spans="1:11" ht="13.5" customHeight="1" thickBot="1" x14ac:dyDescent="0.25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25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25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25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6" customHeight="1" thickBot="1" x14ac:dyDescent="0.25">
      <c r="A406" s="146" t="s">
        <v>389</v>
      </c>
      <c r="B406" s="147"/>
      <c r="C406" s="153"/>
      <c r="D406" s="154"/>
      <c r="E406" s="161"/>
      <c r="F406" s="151">
        <v>0</v>
      </c>
      <c r="G406" s="156" t="str">
        <f>IFERROR(F406/H404,"0,00 %")</f>
        <v>0,00 %</v>
      </c>
      <c r="H406" s="151">
        <v>0</v>
      </c>
      <c r="I406" s="151"/>
      <c r="J406" s="151"/>
    </row>
    <row r="407" spans="1:11" ht="12.75" thickBot="1" x14ac:dyDescent="0.25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.75" thickBot="1" x14ac:dyDescent="0.25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2.95" customHeight="1" thickBot="1" x14ac:dyDescent="0.25">
      <c r="A409" s="229"/>
      <c r="B409" s="73"/>
      <c r="C409" s="33"/>
      <c r="D409" s="34"/>
      <c r="E409" s="162"/>
      <c r="F409" s="35"/>
      <c r="G409" s="35"/>
      <c r="H409" s="157" t="s">
        <v>272</v>
      </c>
      <c r="I409" s="245" t="str">
        <f>IFERROR((I404+J404)/F404,"0,00 %")</f>
        <v>0,00 %</v>
      </c>
      <c r="J409" s="246"/>
    </row>
    <row r="410" spans="1:11" x14ac:dyDescent="0.2">
      <c r="A410" s="229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">
      <c r="A411" s="229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">
      <c r="A412" s="230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">
      <c r="A413" s="229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">
      <c r="A415" s="228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">
      <c r="A417" s="241"/>
      <c r="B417" s="241"/>
      <c r="C417" s="242"/>
      <c r="D417" s="242"/>
      <c r="E417" s="242"/>
      <c r="F417" s="242"/>
      <c r="G417" s="242"/>
      <c r="H417" s="242"/>
      <c r="I417" s="242"/>
      <c r="J417" s="242"/>
    </row>
    <row r="418" spans="1:12" x14ac:dyDescent="0.2">
      <c r="A418" s="242"/>
      <c r="B418" s="242"/>
      <c r="C418" s="242"/>
      <c r="D418" s="242"/>
      <c r="E418" s="242"/>
      <c r="F418" s="242"/>
      <c r="G418" s="242"/>
      <c r="H418" s="242"/>
      <c r="I418" s="242"/>
      <c r="J418" s="242"/>
    </row>
    <row r="419" spans="1:12" x14ac:dyDescent="0.2">
      <c r="A419" s="242"/>
      <c r="B419" s="242"/>
      <c r="C419" s="242"/>
      <c r="D419" s="242"/>
      <c r="E419" s="242"/>
      <c r="F419" s="242"/>
      <c r="G419" s="242"/>
      <c r="H419" s="242"/>
      <c r="I419" s="242"/>
      <c r="J419" s="242"/>
      <c r="K419" s="225"/>
      <c r="L419" s="226"/>
    </row>
    <row r="420" spans="1:12" x14ac:dyDescent="0.2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">
      <c r="A421" s="232"/>
      <c r="B421" s="232"/>
      <c r="C421" s="232"/>
      <c r="D421" s="232"/>
      <c r="E421" s="232"/>
      <c r="F421" s="232"/>
      <c r="G421" s="232"/>
      <c r="H421" s="232"/>
      <c r="I421" s="232"/>
      <c r="J421" s="232"/>
      <c r="K421" s="3"/>
      <c r="L421" s="3"/>
    </row>
    <row r="422" spans="1:12" x14ac:dyDescent="0.2">
      <c r="A422" s="233"/>
      <c r="B422" s="233"/>
      <c r="C422" s="233"/>
      <c r="D422" s="233"/>
      <c r="E422" s="233"/>
      <c r="F422" s="233"/>
      <c r="G422" s="233"/>
      <c r="H422" s="233"/>
      <c r="I422" s="233"/>
      <c r="J422" s="233"/>
      <c r="K422" s="3"/>
      <c r="L422" s="3"/>
    </row>
    <row r="423" spans="1:12" x14ac:dyDescent="0.2">
      <c r="A423" s="233"/>
      <c r="B423" s="233"/>
      <c r="C423" s="233"/>
      <c r="D423" s="233"/>
      <c r="E423" s="233"/>
      <c r="F423" s="233"/>
      <c r="G423" s="233"/>
      <c r="H423" s="233"/>
      <c r="I423" s="233"/>
      <c r="J423" s="233"/>
      <c r="K423" s="3"/>
      <c r="L423" s="3"/>
    </row>
    <row r="424" spans="1:12" x14ac:dyDescent="0.2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">
      <c r="A425" s="232"/>
      <c r="B425" s="232"/>
      <c r="C425" s="233"/>
      <c r="D425" s="233"/>
      <c r="E425" s="233"/>
      <c r="F425" s="233"/>
      <c r="G425" s="233"/>
      <c r="H425" s="233"/>
      <c r="I425" s="233"/>
      <c r="J425" s="233"/>
    </row>
    <row r="426" spans="1:12" x14ac:dyDescent="0.2">
      <c r="A426" s="227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">
      <c r="A427" s="233"/>
      <c r="B427" s="233"/>
      <c r="C427" s="233"/>
      <c r="D427" s="233"/>
      <c r="E427" s="233"/>
      <c r="F427" s="233"/>
      <c r="G427" s="233"/>
      <c r="H427" s="233"/>
      <c r="I427" s="233"/>
      <c r="J427" s="233"/>
    </row>
    <row r="428" spans="1:12" x14ac:dyDescent="0.2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">
      <c r="A429" s="234"/>
      <c r="B429" s="234"/>
      <c r="C429" s="235"/>
      <c r="D429" s="235"/>
      <c r="E429" s="235"/>
      <c r="F429" s="235"/>
      <c r="G429" s="235"/>
      <c r="H429" s="235"/>
      <c r="I429" s="235"/>
      <c r="J429" s="235"/>
    </row>
    <row r="430" spans="1:12" x14ac:dyDescent="0.2">
      <c r="A430" s="233"/>
      <c r="B430" s="233"/>
      <c r="C430" s="233"/>
      <c r="D430" s="233"/>
      <c r="E430" s="233"/>
      <c r="F430" s="233"/>
      <c r="G430" s="233"/>
      <c r="H430" s="233"/>
      <c r="I430" s="233"/>
      <c r="J430" s="233"/>
    </row>
    <row r="431" spans="1:12" x14ac:dyDescent="0.2">
      <c r="A431" s="233"/>
      <c r="B431" s="233"/>
      <c r="C431" s="233"/>
      <c r="D431" s="233"/>
      <c r="E431" s="233"/>
      <c r="F431" s="233"/>
      <c r="G431" s="233"/>
      <c r="H431" s="233"/>
      <c r="I431" s="233"/>
      <c r="J431" s="233"/>
    </row>
    <row r="432" spans="1:12" x14ac:dyDescent="0.2">
      <c r="A432" s="233"/>
      <c r="B432" s="233"/>
      <c r="C432" s="233"/>
      <c r="D432" s="233"/>
      <c r="E432" s="233"/>
      <c r="F432" s="233"/>
      <c r="G432" s="233"/>
      <c r="H432" s="233"/>
      <c r="I432" s="233"/>
      <c r="J432" s="233"/>
    </row>
    <row r="433" spans="1:10" x14ac:dyDescent="0.2">
      <c r="A433" s="233"/>
      <c r="B433" s="233"/>
      <c r="C433" s="233"/>
      <c r="D433" s="233"/>
      <c r="E433" s="233"/>
      <c r="F433" s="233"/>
      <c r="G433" s="233"/>
      <c r="H433" s="233"/>
      <c r="I433" s="233"/>
      <c r="J433" s="233"/>
    </row>
    <row r="434" spans="1:10" x14ac:dyDescent="0.2">
      <c r="A434" s="233"/>
      <c r="B434" s="233"/>
      <c r="C434" s="233"/>
      <c r="D434" s="233"/>
      <c r="E434" s="233"/>
      <c r="F434" s="233"/>
      <c r="G434" s="233"/>
      <c r="H434" s="233"/>
      <c r="I434" s="233"/>
      <c r="J434" s="233"/>
    </row>
    <row r="435" spans="1:10" x14ac:dyDescent="0.2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">
      <c r="A436" s="234"/>
      <c r="B436" s="234"/>
      <c r="C436" s="235"/>
      <c r="D436" s="235"/>
      <c r="E436" s="235"/>
      <c r="F436" s="235"/>
      <c r="G436" s="235"/>
      <c r="H436" s="235"/>
      <c r="I436" s="235"/>
      <c r="J436" s="235"/>
    </row>
    <row r="437" spans="1:10" x14ac:dyDescent="0.2">
      <c r="A437" s="233"/>
      <c r="B437" s="233"/>
      <c r="C437" s="233"/>
      <c r="D437" s="233"/>
      <c r="E437" s="233"/>
      <c r="F437" s="233"/>
      <c r="G437" s="233"/>
      <c r="H437" s="233"/>
      <c r="I437" s="233"/>
      <c r="J437" s="233"/>
    </row>
    <row r="438" spans="1:10" x14ac:dyDescent="0.2">
      <c r="A438" s="227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">
      <c r="A439" s="233"/>
      <c r="B439" s="233"/>
      <c r="C439" s="233"/>
      <c r="D439" s="233"/>
      <c r="E439" s="233"/>
      <c r="F439" s="233"/>
      <c r="G439" s="233"/>
      <c r="H439" s="233"/>
      <c r="I439" s="233"/>
      <c r="J439" s="233"/>
    </row>
    <row r="440" spans="1:10" x14ac:dyDescent="0.2">
      <c r="A440" s="227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">
      <c r="A443" s="232"/>
      <c r="B443" s="232"/>
      <c r="C443" s="233"/>
      <c r="D443" s="233"/>
      <c r="E443" s="233"/>
      <c r="F443" s="233"/>
      <c r="G443" s="233"/>
      <c r="H443" s="233"/>
      <c r="I443" s="233"/>
      <c r="J443" s="233"/>
    </row>
    <row r="444" spans="1:10" x14ac:dyDescent="0.2">
      <c r="A444" s="233"/>
      <c r="B444" s="233"/>
      <c r="C444" s="233"/>
      <c r="D444" s="233"/>
      <c r="E444" s="233"/>
      <c r="F444" s="233"/>
      <c r="G444" s="233"/>
      <c r="H444" s="233"/>
      <c r="I444" s="233"/>
      <c r="J444" s="233"/>
    </row>
    <row r="445" spans="1:10" x14ac:dyDescent="0.2">
      <c r="A445" s="233"/>
      <c r="B445" s="233"/>
      <c r="C445" s="233"/>
      <c r="D445" s="233"/>
      <c r="E445" s="233"/>
      <c r="F445" s="233"/>
      <c r="G445" s="233"/>
      <c r="H445" s="233"/>
      <c r="I445" s="233"/>
      <c r="J445" s="233"/>
    </row>
    <row r="446" spans="1:10" x14ac:dyDescent="0.2">
      <c r="A446" s="233"/>
      <c r="B446" s="233"/>
      <c r="C446" s="233"/>
      <c r="D446" s="233"/>
      <c r="E446" s="233"/>
      <c r="F446" s="233"/>
      <c r="G446" s="233"/>
      <c r="H446" s="233"/>
      <c r="I446" s="233"/>
      <c r="J446" s="233"/>
    </row>
    <row r="447" spans="1:10" x14ac:dyDescent="0.2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">
      <c r="A448" s="232"/>
      <c r="B448" s="232"/>
      <c r="C448" s="233"/>
      <c r="D448" s="233"/>
      <c r="E448" s="233"/>
      <c r="F448" s="233"/>
      <c r="G448" s="233"/>
      <c r="H448" s="233"/>
      <c r="I448" s="233"/>
      <c r="J448" s="233"/>
    </row>
    <row r="449" spans="1:10" x14ac:dyDescent="0.2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">
      <c r="A450" s="232"/>
      <c r="B450" s="232"/>
      <c r="C450" s="233"/>
      <c r="D450" s="233"/>
      <c r="E450" s="233"/>
      <c r="F450" s="233"/>
      <c r="G450" s="233"/>
      <c r="H450" s="233"/>
      <c r="I450" s="233"/>
      <c r="J450" s="233"/>
    </row>
    <row r="451" spans="1:10" x14ac:dyDescent="0.2">
      <c r="A451" s="236"/>
      <c r="B451" s="236"/>
      <c r="C451" s="236"/>
      <c r="D451" s="236"/>
      <c r="E451" s="236"/>
      <c r="F451" s="236"/>
      <c r="G451" s="236"/>
      <c r="H451" s="236"/>
      <c r="I451" s="236"/>
      <c r="J451" s="236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5" priority="2" operator="greaterThan">
      <formula>0.07</formula>
    </cfRule>
  </conditionalFormatting>
  <conditionalFormatting sqref="I409">
    <cfRule type="cellIs" dxfId="4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view="pageBreakPreview" zoomScale="80" zoomScaleNormal="75" zoomScaleSheetLayoutView="80" workbookViewId="0">
      <pane ySplit="3" topLeftCell="A4" activePane="bottomLeft" state="frozen"/>
      <selection pane="bottomLeft" activeCell="B19" sqref="B19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63" bestFit="1" customWidth="1"/>
    <col min="3" max="3" width="13.42578125" style="77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43" t="s">
        <v>0</v>
      </c>
      <c r="B2" s="243"/>
      <c r="C2" s="244"/>
      <c r="D2" s="244"/>
      <c r="E2" s="244"/>
      <c r="F2" s="244"/>
      <c r="G2" s="244"/>
      <c r="H2" s="244"/>
      <c r="I2" s="244"/>
      <c r="J2" s="244"/>
    </row>
    <row r="3" spans="1:12" s="88" customFormat="1" ht="51.75" customHeight="1" thickBot="1" x14ac:dyDescent="0.25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25">
      <c r="A4" s="237" t="s">
        <v>276</v>
      </c>
      <c r="B4" s="237"/>
      <c r="C4" s="237"/>
      <c r="D4" s="237"/>
      <c r="E4" s="237"/>
      <c r="F4" s="237"/>
      <c r="G4" s="237"/>
      <c r="H4" s="237"/>
      <c r="I4" s="237"/>
      <c r="J4" s="238"/>
    </row>
    <row r="5" spans="1:12" s="88" customFormat="1" ht="51.6" customHeight="1" x14ac:dyDescent="0.2">
      <c r="A5" s="89" t="s">
        <v>385</v>
      </c>
      <c r="B5" s="90"/>
      <c r="C5" s="91"/>
      <c r="D5" s="92"/>
      <c r="E5" s="128"/>
      <c r="F5" s="93"/>
      <c r="G5" s="94"/>
      <c r="H5" s="95"/>
      <c r="I5" s="95"/>
      <c r="J5" s="96"/>
      <c r="K5" s="239" t="s">
        <v>10</v>
      </c>
      <c r="L5" s="240"/>
    </row>
    <row r="6" spans="1:12" ht="13.5" customHeight="1" x14ac:dyDescent="0.2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">
      <c r="A7" s="10" t="s">
        <v>369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370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371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">
      <c r="A15" s="10" t="s">
        <v>366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367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368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25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25">
      <c r="A27" s="237" t="s">
        <v>398</v>
      </c>
      <c r="B27" s="237"/>
      <c r="C27" s="237"/>
      <c r="D27" s="237"/>
      <c r="E27" s="237"/>
      <c r="F27" s="237"/>
      <c r="G27" s="237"/>
      <c r="H27" s="237"/>
      <c r="I27" s="237"/>
      <c r="J27" s="238"/>
      <c r="K27" s="3"/>
      <c r="L27" s="3"/>
    </row>
    <row r="28" spans="1:12" s="88" customFormat="1" ht="13.5" customHeight="1" x14ac:dyDescent="0.2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25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25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.1" customHeight="1" x14ac:dyDescent="0.2">
      <c r="A48" s="89" t="s">
        <v>397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">
      <c r="A49" s="49" t="s">
        <v>392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81" t="s">
        <v>393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25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">
      <c r="A62" s="89" t="s">
        <v>387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25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4.95" customHeight="1" thickBot="1" x14ac:dyDescent="0.25">
      <c r="A79" s="89" t="s">
        <v>394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">
      <c r="A80" s="171" t="s">
        <v>360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">
      <c r="A81" s="105" t="s">
        <v>374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">
      <c r="A82" s="10" t="s">
        <v>376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377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378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105" t="s">
        <v>375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">
      <c r="A88" s="10" t="s">
        <v>354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355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">
      <c r="A94" s="10" t="s">
        <v>356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357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">
      <c r="A97" s="140" t="s">
        <v>372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">
      <c r="A101" s="10" t="s">
        <v>354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355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">
      <c r="A107" s="10" t="s">
        <v>356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357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">
      <c r="A110" s="140" t="s">
        <v>372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">
      <c r="A114" s="10" t="s">
        <v>354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355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">
      <c r="A120" s="10" t="s">
        <v>356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357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">
      <c r="A123" s="140" t="s">
        <v>372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">
      <c r="A127" s="10" t="s">
        <v>354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355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">
      <c r="A133" s="10" t="s">
        <v>356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357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">
      <c r="A136" s="140" t="s">
        <v>372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">
      <c r="A140" s="10" t="s">
        <v>354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355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">
      <c r="A146" s="10" t="s">
        <v>356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357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">
      <c r="A149" s="140" t="s">
        <v>372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">
      <c r="A153" s="10" t="s">
        <v>354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355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">
      <c r="A159" s="10" t="s">
        <v>356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357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">
      <c r="A162" s="140" t="s">
        <v>372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">
      <c r="A166" s="10" t="s">
        <v>354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355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">
      <c r="A172" s="10" t="s">
        <v>356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357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">
      <c r="A175" s="140" t="s">
        <v>372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">
      <c r="A179" s="10" t="s">
        <v>354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355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">
      <c r="A185" s="10" t="s">
        <v>356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357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">
      <c r="A188" s="140" t="s">
        <v>372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">
      <c r="A192" s="10" t="s">
        <v>354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355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">
      <c r="A198" s="10" t="s">
        <v>356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357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">
      <c r="A201" s="140" t="s">
        <v>372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1.95" customHeight="1" x14ac:dyDescent="0.2">
      <c r="A205" s="89" t="s">
        <v>395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00000000000001" customHeight="1" x14ac:dyDescent="0.2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.75" hidden="1" outlineLevel="1" thickBot="1" x14ac:dyDescent="0.25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24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.75" hidden="1" outlineLevel="1" thickBot="1" x14ac:dyDescent="0.25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3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3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4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4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4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4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4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4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74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4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4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5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5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5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5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5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5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5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5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5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5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6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6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6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6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6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">
      <c r="A401" s="31" t="s">
        <v>388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8">F401-(SUM(I401:J401))</f>
        <v>0</v>
      </c>
      <c r="I401" s="15"/>
      <c r="J401" s="16"/>
      <c r="K401" s="145"/>
    </row>
    <row r="402" spans="1:11" ht="13.5" customHeight="1" thickBot="1" x14ac:dyDescent="0.25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25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25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25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6" customHeight="1" thickBot="1" x14ac:dyDescent="0.25">
      <c r="A406" s="146" t="s">
        <v>389</v>
      </c>
      <c r="B406" s="147"/>
      <c r="C406" s="153"/>
      <c r="D406" s="154"/>
      <c r="E406" s="161"/>
      <c r="F406" s="151">
        <v>0</v>
      </c>
      <c r="G406" s="156" t="str">
        <f>IFERROR(F406/H404,"0,00 %")</f>
        <v>0,00 %</v>
      </c>
      <c r="H406" s="151">
        <v>0</v>
      </c>
      <c r="I406" s="151"/>
      <c r="J406" s="151"/>
    </row>
    <row r="407" spans="1:11" ht="12.75" thickBot="1" x14ac:dyDescent="0.25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.75" thickBot="1" x14ac:dyDescent="0.25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2.95" customHeight="1" thickBot="1" x14ac:dyDescent="0.25">
      <c r="A409" s="229"/>
      <c r="B409" s="73"/>
      <c r="C409" s="33"/>
      <c r="D409" s="34"/>
      <c r="E409" s="162"/>
      <c r="F409" s="35"/>
      <c r="G409" s="35"/>
      <c r="H409" s="157" t="s">
        <v>272</v>
      </c>
      <c r="I409" s="245" t="str">
        <f>IFERROR((I404+J404)/F404,"0,00 %")</f>
        <v>0,00 %</v>
      </c>
      <c r="J409" s="246"/>
    </row>
    <row r="410" spans="1:11" x14ac:dyDescent="0.2">
      <c r="A410" s="229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">
      <c r="A411" s="229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">
      <c r="A412" s="230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">
      <c r="A413" s="229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">
      <c r="A415" s="228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">
      <c r="A417" s="241"/>
      <c r="B417" s="241"/>
      <c r="C417" s="242"/>
      <c r="D417" s="242"/>
      <c r="E417" s="242"/>
      <c r="F417" s="242"/>
      <c r="G417" s="242"/>
      <c r="H417" s="242"/>
      <c r="I417" s="242"/>
      <c r="J417" s="242"/>
    </row>
    <row r="418" spans="1:12" x14ac:dyDescent="0.2">
      <c r="A418" s="242"/>
      <c r="B418" s="242"/>
      <c r="C418" s="242"/>
      <c r="D418" s="242"/>
      <c r="E418" s="242"/>
      <c r="F418" s="242"/>
      <c r="G418" s="242"/>
      <c r="H418" s="242"/>
      <c r="I418" s="242"/>
      <c r="J418" s="242"/>
    </row>
    <row r="419" spans="1:12" x14ac:dyDescent="0.2">
      <c r="A419" s="242"/>
      <c r="B419" s="242"/>
      <c r="C419" s="242"/>
      <c r="D419" s="242"/>
      <c r="E419" s="242"/>
      <c r="F419" s="242"/>
      <c r="G419" s="242"/>
      <c r="H419" s="242"/>
      <c r="I419" s="242"/>
      <c r="J419" s="242"/>
      <c r="K419" s="225"/>
      <c r="L419" s="226"/>
    </row>
    <row r="420" spans="1:12" x14ac:dyDescent="0.2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">
      <c r="A421" s="232"/>
      <c r="B421" s="232"/>
      <c r="C421" s="232"/>
      <c r="D421" s="232"/>
      <c r="E421" s="232"/>
      <c r="F421" s="232"/>
      <c r="G421" s="232"/>
      <c r="H421" s="232"/>
      <c r="I421" s="232"/>
      <c r="J421" s="232"/>
      <c r="K421" s="3"/>
      <c r="L421" s="3"/>
    </row>
    <row r="422" spans="1:12" x14ac:dyDescent="0.2">
      <c r="A422" s="233"/>
      <c r="B422" s="233"/>
      <c r="C422" s="233"/>
      <c r="D422" s="233"/>
      <c r="E422" s="233"/>
      <c r="F422" s="233"/>
      <c r="G422" s="233"/>
      <c r="H422" s="233"/>
      <c r="I422" s="233"/>
      <c r="J422" s="233"/>
      <c r="K422" s="3"/>
      <c r="L422" s="3"/>
    </row>
    <row r="423" spans="1:12" x14ac:dyDescent="0.2">
      <c r="A423" s="233"/>
      <c r="B423" s="233"/>
      <c r="C423" s="233"/>
      <c r="D423" s="233"/>
      <c r="E423" s="233"/>
      <c r="F423" s="233"/>
      <c r="G423" s="233"/>
      <c r="H423" s="233"/>
      <c r="I423" s="233"/>
      <c r="J423" s="233"/>
      <c r="K423" s="3"/>
      <c r="L423" s="3"/>
    </row>
    <row r="424" spans="1:12" x14ac:dyDescent="0.2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">
      <c r="A425" s="232"/>
      <c r="B425" s="232"/>
      <c r="C425" s="233"/>
      <c r="D425" s="233"/>
      <c r="E425" s="233"/>
      <c r="F425" s="233"/>
      <c r="G425" s="233"/>
      <c r="H425" s="233"/>
      <c r="I425" s="233"/>
      <c r="J425" s="233"/>
    </row>
    <row r="426" spans="1:12" x14ac:dyDescent="0.2">
      <c r="A426" s="227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">
      <c r="A427" s="233"/>
      <c r="B427" s="233"/>
      <c r="C427" s="233"/>
      <c r="D427" s="233"/>
      <c r="E427" s="233"/>
      <c r="F427" s="233"/>
      <c r="G427" s="233"/>
      <c r="H427" s="233"/>
      <c r="I427" s="233"/>
      <c r="J427" s="233"/>
    </row>
    <row r="428" spans="1:12" x14ac:dyDescent="0.2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">
      <c r="A429" s="234"/>
      <c r="B429" s="234"/>
      <c r="C429" s="235"/>
      <c r="D429" s="235"/>
      <c r="E429" s="235"/>
      <c r="F429" s="235"/>
      <c r="G429" s="235"/>
      <c r="H429" s="235"/>
      <c r="I429" s="235"/>
      <c r="J429" s="235"/>
    </row>
    <row r="430" spans="1:12" x14ac:dyDescent="0.2">
      <c r="A430" s="233"/>
      <c r="B430" s="233"/>
      <c r="C430" s="233"/>
      <c r="D430" s="233"/>
      <c r="E430" s="233"/>
      <c r="F430" s="233"/>
      <c r="G430" s="233"/>
      <c r="H430" s="233"/>
      <c r="I430" s="233"/>
      <c r="J430" s="233"/>
    </row>
    <row r="431" spans="1:12" x14ac:dyDescent="0.2">
      <c r="A431" s="233"/>
      <c r="B431" s="233"/>
      <c r="C431" s="233"/>
      <c r="D431" s="233"/>
      <c r="E431" s="233"/>
      <c r="F431" s="233"/>
      <c r="G431" s="233"/>
      <c r="H431" s="233"/>
      <c r="I431" s="233"/>
      <c r="J431" s="233"/>
    </row>
    <row r="432" spans="1:12" x14ac:dyDescent="0.2">
      <c r="A432" s="233"/>
      <c r="B432" s="233"/>
      <c r="C432" s="233"/>
      <c r="D432" s="233"/>
      <c r="E432" s="233"/>
      <c r="F432" s="233"/>
      <c r="G432" s="233"/>
      <c r="H432" s="233"/>
      <c r="I432" s="233"/>
      <c r="J432" s="233"/>
    </row>
    <row r="433" spans="1:10" x14ac:dyDescent="0.2">
      <c r="A433" s="233"/>
      <c r="B433" s="233"/>
      <c r="C433" s="233"/>
      <c r="D433" s="233"/>
      <c r="E433" s="233"/>
      <c r="F433" s="233"/>
      <c r="G433" s="233"/>
      <c r="H433" s="233"/>
      <c r="I433" s="233"/>
      <c r="J433" s="233"/>
    </row>
    <row r="434" spans="1:10" x14ac:dyDescent="0.2">
      <c r="A434" s="233"/>
      <c r="B434" s="233"/>
      <c r="C434" s="233"/>
      <c r="D434" s="233"/>
      <c r="E434" s="233"/>
      <c r="F434" s="233"/>
      <c r="G434" s="233"/>
      <c r="H434" s="233"/>
      <c r="I434" s="233"/>
      <c r="J434" s="233"/>
    </row>
    <row r="435" spans="1:10" x14ac:dyDescent="0.2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">
      <c r="A436" s="234"/>
      <c r="B436" s="234"/>
      <c r="C436" s="235"/>
      <c r="D436" s="235"/>
      <c r="E436" s="235"/>
      <c r="F436" s="235"/>
      <c r="G436" s="235"/>
      <c r="H436" s="235"/>
      <c r="I436" s="235"/>
      <c r="J436" s="235"/>
    </row>
    <row r="437" spans="1:10" x14ac:dyDescent="0.2">
      <c r="A437" s="233"/>
      <c r="B437" s="233"/>
      <c r="C437" s="233"/>
      <c r="D437" s="233"/>
      <c r="E437" s="233"/>
      <c r="F437" s="233"/>
      <c r="G437" s="233"/>
      <c r="H437" s="233"/>
      <c r="I437" s="233"/>
      <c r="J437" s="233"/>
    </row>
    <row r="438" spans="1:10" x14ac:dyDescent="0.2">
      <c r="A438" s="227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">
      <c r="A439" s="233"/>
      <c r="B439" s="233"/>
      <c r="C439" s="233"/>
      <c r="D439" s="233"/>
      <c r="E439" s="233"/>
      <c r="F439" s="233"/>
      <c r="G439" s="233"/>
      <c r="H439" s="233"/>
      <c r="I439" s="233"/>
      <c r="J439" s="233"/>
    </row>
    <row r="440" spans="1:10" x14ac:dyDescent="0.2">
      <c r="A440" s="227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">
      <c r="A443" s="232"/>
      <c r="B443" s="232"/>
      <c r="C443" s="233"/>
      <c r="D443" s="233"/>
      <c r="E443" s="233"/>
      <c r="F443" s="233"/>
      <c r="G443" s="233"/>
      <c r="H443" s="233"/>
      <c r="I443" s="233"/>
      <c r="J443" s="233"/>
    </row>
    <row r="444" spans="1:10" x14ac:dyDescent="0.2">
      <c r="A444" s="233"/>
      <c r="B444" s="233"/>
      <c r="C444" s="233"/>
      <c r="D444" s="233"/>
      <c r="E444" s="233"/>
      <c r="F444" s="233"/>
      <c r="G444" s="233"/>
      <c r="H444" s="233"/>
      <c r="I444" s="233"/>
      <c r="J444" s="233"/>
    </row>
    <row r="445" spans="1:10" x14ac:dyDescent="0.2">
      <c r="A445" s="233"/>
      <c r="B445" s="233"/>
      <c r="C445" s="233"/>
      <c r="D445" s="233"/>
      <c r="E445" s="233"/>
      <c r="F445" s="233"/>
      <c r="G445" s="233"/>
      <c r="H445" s="233"/>
      <c r="I445" s="233"/>
      <c r="J445" s="233"/>
    </row>
    <row r="446" spans="1:10" x14ac:dyDescent="0.2">
      <c r="A446" s="233"/>
      <c r="B446" s="233"/>
      <c r="C446" s="233"/>
      <c r="D446" s="233"/>
      <c r="E446" s="233"/>
      <c r="F446" s="233"/>
      <c r="G446" s="233"/>
      <c r="H446" s="233"/>
      <c r="I446" s="233"/>
      <c r="J446" s="233"/>
    </row>
    <row r="447" spans="1:10" x14ac:dyDescent="0.2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">
      <c r="A448" s="232"/>
      <c r="B448" s="232"/>
      <c r="C448" s="233"/>
      <c r="D448" s="233"/>
      <c r="E448" s="233"/>
      <c r="F448" s="233"/>
      <c r="G448" s="233"/>
      <c r="H448" s="233"/>
      <c r="I448" s="233"/>
      <c r="J448" s="233"/>
    </row>
    <row r="449" spans="1:10" x14ac:dyDescent="0.2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">
      <c r="A450" s="232"/>
      <c r="B450" s="232"/>
      <c r="C450" s="233"/>
      <c r="D450" s="233"/>
      <c r="E450" s="233"/>
      <c r="F450" s="233"/>
      <c r="G450" s="233"/>
      <c r="H450" s="233"/>
      <c r="I450" s="233"/>
      <c r="J450" s="233"/>
    </row>
    <row r="451" spans="1:10" x14ac:dyDescent="0.2">
      <c r="A451" s="236"/>
      <c r="B451" s="236"/>
      <c r="C451" s="236"/>
      <c r="D451" s="236"/>
      <c r="E451" s="236"/>
      <c r="F451" s="236"/>
      <c r="G451" s="236"/>
      <c r="H451" s="236"/>
      <c r="I451" s="236"/>
      <c r="J451" s="236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3" priority="2" operator="greaterThan">
      <formula>0.07</formula>
    </cfRule>
  </conditionalFormatting>
  <conditionalFormatting sqref="I409">
    <cfRule type="cellIs" dxfId="2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CB398-5CBE-4CDD-A5E5-4A59EDF36B85}">
  <sheetPr>
    <outlinePr summaryBelow="0"/>
  </sheetPr>
  <dimension ref="A1:L451"/>
  <sheetViews>
    <sheetView view="pageBreakPreview" zoomScale="80" zoomScaleNormal="75" zoomScaleSheetLayoutView="80" workbookViewId="0">
      <pane ySplit="3" topLeftCell="A4" activePane="bottomLeft" state="frozen"/>
      <selection pane="bottomLeft" activeCell="A20" sqref="A20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63" bestFit="1" customWidth="1"/>
    <col min="3" max="3" width="13.42578125" style="77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43" t="s">
        <v>0</v>
      </c>
      <c r="B2" s="243"/>
      <c r="C2" s="244"/>
      <c r="D2" s="244"/>
      <c r="E2" s="244"/>
      <c r="F2" s="244"/>
      <c r="G2" s="244"/>
      <c r="H2" s="244"/>
      <c r="I2" s="244"/>
      <c r="J2" s="244"/>
    </row>
    <row r="3" spans="1:12" s="88" customFormat="1" ht="51.75" customHeight="1" thickBot="1" x14ac:dyDescent="0.25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25">
      <c r="A4" s="237" t="s">
        <v>276</v>
      </c>
      <c r="B4" s="237"/>
      <c r="C4" s="237"/>
      <c r="D4" s="237"/>
      <c r="E4" s="237"/>
      <c r="F4" s="237"/>
      <c r="G4" s="237"/>
      <c r="H4" s="237"/>
      <c r="I4" s="237"/>
      <c r="J4" s="238"/>
    </row>
    <row r="5" spans="1:12" s="88" customFormat="1" ht="51.6" customHeight="1" x14ac:dyDescent="0.2">
      <c r="A5" s="89" t="s">
        <v>385</v>
      </c>
      <c r="B5" s="90"/>
      <c r="C5" s="91"/>
      <c r="D5" s="92"/>
      <c r="E5" s="128"/>
      <c r="F5" s="93"/>
      <c r="G5" s="94"/>
      <c r="H5" s="95"/>
      <c r="I5" s="95"/>
      <c r="J5" s="96"/>
      <c r="K5" s="239" t="s">
        <v>10</v>
      </c>
      <c r="L5" s="240"/>
    </row>
    <row r="6" spans="1:12" ht="13.5" customHeight="1" x14ac:dyDescent="0.2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">
      <c r="A7" s="10" t="s">
        <v>369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370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371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">
      <c r="A15" s="10" t="s">
        <v>366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367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368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25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25">
      <c r="A27" s="237" t="s">
        <v>398</v>
      </c>
      <c r="B27" s="237"/>
      <c r="C27" s="237"/>
      <c r="D27" s="237"/>
      <c r="E27" s="237"/>
      <c r="F27" s="237"/>
      <c r="G27" s="237"/>
      <c r="H27" s="237"/>
      <c r="I27" s="237"/>
      <c r="J27" s="238"/>
      <c r="K27" s="3"/>
      <c r="L27" s="3"/>
    </row>
    <row r="28" spans="1:12" s="88" customFormat="1" ht="13.5" customHeight="1" x14ac:dyDescent="0.2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25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25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.1" customHeight="1" x14ac:dyDescent="0.2">
      <c r="A48" s="89" t="s">
        <v>397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">
      <c r="A49" s="49" t="s">
        <v>392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81" t="s">
        <v>393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25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">
      <c r="A62" s="89" t="s">
        <v>387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25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4.95" customHeight="1" thickBot="1" x14ac:dyDescent="0.25">
      <c r="A79" s="89" t="s">
        <v>394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">
      <c r="A80" s="171" t="s">
        <v>360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">
      <c r="A81" s="105" t="s">
        <v>374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">
      <c r="A82" s="10" t="s">
        <v>376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377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378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105" t="s">
        <v>375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">
      <c r="A88" s="10" t="s">
        <v>354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355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">
      <c r="A94" s="10" t="s">
        <v>356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357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">
      <c r="A97" s="140" t="s">
        <v>372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">
      <c r="A101" s="10" t="s">
        <v>354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355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">
      <c r="A107" s="10" t="s">
        <v>356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357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">
      <c r="A110" s="140" t="s">
        <v>372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">
      <c r="A114" s="10" t="s">
        <v>354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355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">
      <c r="A120" s="10" t="s">
        <v>356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357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">
      <c r="A123" s="140" t="s">
        <v>372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">
      <c r="A127" s="10" t="s">
        <v>354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355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">
      <c r="A133" s="10" t="s">
        <v>356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357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">
      <c r="A136" s="140" t="s">
        <v>372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">
      <c r="A140" s="10" t="s">
        <v>354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355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">
      <c r="A146" s="10" t="s">
        <v>356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357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">
      <c r="A149" s="140" t="s">
        <v>372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">
      <c r="A153" s="10" t="s">
        <v>354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355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">
      <c r="A159" s="10" t="s">
        <v>356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357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">
      <c r="A162" s="140" t="s">
        <v>372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">
      <c r="A166" s="10" t="s">
        <v>354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355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">
      <c r="A172" s="10" t="s">
        <v>356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357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">
      <c r="A175" s="140" t="s">
        <v>372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">
      <c r="A179" s="10" t="s">
        <v>354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355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">
      <c r="A185" s="10" t="s">
        <v>356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357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">
      <c r="A188" s="140" t="s">
        <v>372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">
      <c r="A192" s="10" t="s">
        <v>354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355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">
      <c r="A198" s="10" t="s">
        <v>356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357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">
      <c r="A201" s="140" t="s">
        <v>372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1.95" customHeight="1" x14ac:dyDescent="0.2">
      <c r="A205" s="89" t="s">
        <v>395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00000000000001" customHeight="1" x14ac:dyDescent="0.2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.75" hidden="1" outlineLevel="1" thickBot="1" x14ac:dyDescent="0.25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24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.75" hidden="1" outlineLevel="1" thickBot="1" x14ac:dyDescent="0.25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3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3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4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4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4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4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4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4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74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4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4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5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5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5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5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5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5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5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5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5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5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6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6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6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6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6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">
      <c r="A401" s="31" t="s">
        <v>388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8">F401-(SUM(I401:J401))</f>
        <v>0</v>
      </c>
      <c r="I401" s="15"/>
      <c r="J401" s="16"/>
      <c r="K401" s="145"/>
    </row>
    <row r="402" spans="1:11" ht="13.5" customHeight="1" thickBot="1" x14ac:dyDescent="0.25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25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25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25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6" customHeight="1" thickBot="1" x14ac:dyDescent="0.25">
      <c r="A406" s="146" t="s">
        <v>389</v>
      </c>
      <c r="B406" s="147"/>
      <c r="C406" s="153"/>
      <c r="D406" s="154"/>
      <c r="E406" s="161"/>
      <c r="F406" s="151">
        <v>0</v>
      </c>
      <c r="G406" s="156" t="str">
        <f>IFERROR(F406/H404,"0,00 %")</f>
        <v>0,00 %</v>
      </c>
      <c r="H406" s="151">
        <v>0</v>
      </c>
      <c r="I406" s="151"/>
      <c r="J406" s="151"/>
    </row>
    <row r="407" spans="1:11" ht="12.75" thickBot="1" x14ac:dyDescent="0.25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.75" thickBot="1" x14ac:dyDescent="0.25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2.95" customHeight="1" thickBot="1" x14ac:dyDescent="0.25">
      <c r="A409" s="229"/>
      <c r="B409" s="73"/>
      <c r="C409" s="33"/>
      <c r="D409" s="34"/>
      <c r="E409" s="162"/>
      <c r="F409" s="35"/>
      <c r="G409" s="35"/>
      <c r="H409" s="157" t="s">
        <v>272</v>
      </c>
      <c r="I409" s="245" t="str">
        <f>IFERROR((I404+J404)/F404,"0,00 %")</f>
        <v>0,00 %</v>
      </c>
      <c r="J409" s="246"/>
    </row>
    <row r="410" spans="1:11" x14ac:dyDescent="0.2">
      <c r="A410" s="229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">
      <c r="A411" s="229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">
      <c r="A412" s="230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">
      <c r="A413" s="229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">
      <c r="A415" s="228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">
      <c r="A417" s="241"/>
      <c r="B417" s="241"/>
      <c r="C417" s="242"/>
      <c r="D417" s="242"/>
      <c r="E417" s="242"/>
      <c r="F417" s="242"/>
      <c r="G417" s="242"/>
      <c r="H417" s="242"/>
      <c r="I417" s="242"/>
      <c r="J417" s="242"/>
    </row>
    <row r="418" spans="1:12" x14ac:dyDescent="0.2">
      <c r="A418" s="242"/>
      <c r="B418" s="242"/>
      <c r="C418" s="242"/>
      <c r="D418" s="242"/>
      <c r="E418" s="242"/>
      <c r="F418" s="242"/>
      <c r="G418" s="242"/>
      <c r="H418" s="242"/>
      <c r="I418" s="242"/>
      <c r="J418" s="242"/>
    </row>
    <row r="419" spans="1:12" x14ac:dyDescent="0.2">
      <c r="A419" s="242"/>
      <c r="B419" s="242"/>
      <c r="C419" s="242"/>
      <c r="D419" s="242"/>
      <c r="E419" s="242"/>
      <c r="F419" s="242"/>
      <c r="G419" s="242"/>
      <c r="H419" s="242"/>
      <c r="I419" s="242"/>
      <c r="J419" s="242"/>
      <c r="K419" s="225"/>
      <c r="L419" s="226"/>
    </row>
    <row r="420" spans="1:12" x14ac:dyDescent="0.2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">
      <c r="A421" s="232"/>
      <c r="B421" s="232"/>
      <c r="C421" s="232"/>
      <c r="D421" s="232"/>
      <c r="E421" s="232"/>
      <c r="F421" s="232"/>
      <c r="G421" s="232"/>
      <c r="H421" s="232"/>
      <c r="I421" s="232"/>
      <c r="J421" s="232"/>
      <c r="K421" s="3"/>
      <c r="L421" s="3"/>
    </row>
    <row r="422" spans="1:12" x14ac:dyDescent="0.2">
      <c r="A422" s="233"/>
      <c r="B422" s="233"/>
      <c r="C422" s="233"/>
      <c r="D422" s="233"/>
      <c r="E422" s="233"/>
      <c r="F422" s="233"/>
      <c r="G422" s="233"/>
      <c r="H422" s="233"/>
      <c r="I422" s="233"/>
      <c r="J422" s="233"/>
      <c r="K422" s="3"/>
      <c r="L422" s="3"/>
    </row>
    <row r="423" spans="1:12" x14ac:dyDescent="0.2">
      <c r="A423" s="233"/>
      <c r="B423" s="233"/>
      <c r="C423" s="233"/>
      <c r="D423" s="233"/>
      <c r="E423" s="233"/>
      <c r="F423" s="233"/>
      <c r="G423" s="233"/>
      <c r="H423" s="233"/>
      <c r="I423" s="233"/>
      <c r="J423" s="233"/>
      <c r="K423" s="3"/>
      <c r="L423" s="3"/>
    </row>
    <row r="424" spans="1:12" x14ac:dyDescent="0.2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">
      <c r="A425" s="232"/>
      <c r="B425" s="232"/>
      <c r="C425" s="233"/>
      <c r="D425" s="233"/>
      <c r="E425" s="233"/>
      <c r="F425" s="233"/>
      <c r="G425" s="233"/>
      <c r="H425" s="233"/>
      <c r="I425" s="233"/>
      <c r="J425" s="233"/>
    </row>
    <row r="426" spans="1:12" x14ac:dyDescent="0.2">
      <c r="A426" s="227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">
      <c r="A427" s="233"/>
      <c r="B427" s="233"/>
      <c r="C427" s="233"/>
      <c r="D427" s="233"/>
      <c r="E427" s="233"/>
      <c r="F427" s="233"/>
      <c r="G427" s="233"/>
      <c r="H427" s="233"/>
      <c r="I427" s="233"/>
      <c r="J427" s="233"/>
    </row>
    <row r="428" spans="1:12" x14ac:dyDescent="0.2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">
      <c r="A429" s="234"/>
      <c r="B429" s="234"/>
      <c r="C429" s="235"/>
      <c r="D429" s="235"/>
      <c r="E429" s="235"/>
      <c r="F429" s="235"/>
      <c r="G429" s="235"/>
      <c r="H429" s="235"/>
      <c r="I429" s="235"/>
      <c r="J429" s="235"/>
    </row>
    <row r="430" spans="1:12" x14ac:dyDescent="0.2">
      <c r="A430" s="233"/>
      <c r="B430" s="233"/>
      <c r="C430" s="233"/>
      <c r="D430" s="233"/>
      <c r="E430" s="233"/>
      <c r="F430" s="233"/>
      <c r="G430" s="233"/>
      <c r="H430" s="233"/>
      <c r="I430" s="233"/>
      <c r="J430" s="233"/>
    </row>
    <row r="431" spans="1:12" x14ac:dyDescent="0.2">
      <c r="A431" s="233"/>
      <c r="B431" s="233"/>
      <c r="C431" s="233"/>
      <c r="D431" s="233"/>
      <c r="E431" s="233"/>
      <c r="F431" s="233"/>
      <c r="G431" s="233"/>
      <c r="H431" s="233"/>
      <c r="I431" s="233"/>
      <c r="J431" s="233"/>
    </row>
    <row r="432" spans="1:12" x14ac:dyDescent="0.2">
      <c r="A432" s="233"/>
      <c r="B432" s="233"/>
      <c r="C432" s="233"/>
      <c r="D432" s="233"/>
      <c r="E432" s="233"/>
      <c r="F432" s="233"/>
      <c r="G432" s="233"/>
      <c r="H432" s="233"/>
      <c r="I432" s="233"/>
      <c r="J432" s="233"/>
    </row>
    <row r="433" spans="1:10" x14ac:dyDescent="0.2">
      <c r="A433" s="233"/>
      <c r="B433" s="233"/>
      <c r="C433" s="233"/>
      <c r="D433" s="233"/>
      <c r="E433" s="233"/>
      <c r="F433" s="233"/>
      <c r="G433" s="233"/>
      <c r="H433" s="233"/>
      <c r="I433" s="233"/>
      <c r="J433" s="233"/>
    </row>
    <row r="434" spans="1:10" x14ac:dyDescent="0.2">
      <c r="A434" s="233"/>
      <c r="B434" s="233"/>
      <c r="C434" s="233"/>
      <c r="D434" s="233"/>
      <c r="E434" s="233"/>
      <c r="F434" s="233"/>
      <c r="G434" s="233"/>
      <c r="H434" s="233"/>
      <c r="I434" s="233"/>
      <c r="J434" s="233"/>
    </row>
    <row r="435" spans="1:10" x14ac:dyDescent="0.2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">
      <c r="A436" s="234"/>
      <c r="B436" s="234"/>
      <c r="C436" s="235"/>
      <c r="D436" s="235"/>
      <c r="E436" s="235"/>
      <c r="F436" s="235"/>
      <c r="G436" s="235"/>
      <c r="H436" s="235"/>
      <c r="I436" s="235"/>
      <c r="J436" s="235"/>
    </row>
    <row r="437" spans="1:10" x14ac:dyDescent="0.2">
      <c r="A437" s="233"/>
      <c r="B437" s="233"/>
      <c r="C437" s="233"/>
      <c r="D437" s="233"/>
      <c r="E437" s="233"/>
      <c r="F437" s="233"/>
      <c r="G437" s="233"/>
      <c r="H437" s="233"/>
      <c r="I437" s="233"/>
      <c r="J437" s="233"/>
    </row>
    <row r="438" spans="1:10" x14ac:dyDescent="0.2">
      <c r="A438" s="227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">
      <c r="A439" s="233"/>
      <c r="B439" s="233"/>
      <c r="C439" s="233"/>
      <c r="D439" s="233"/>
      <c r="E439" s="233"/>
      <c r="F439" s="233"/>
      <c r="G439" s="233"/>
      <c r="H439" s="233"/>
      <c r="I439" s="233"/>
      <c r="J439" s="233"/>
    </row>
    <row r="440" spans="1:10" x14ac:dyDescent="0.2">
      <c r="A440" s="227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">
      <c r="A443" s="232"/>
      <c r="B443" s="232"/>
      <c r="C443" s="233"/>
      <c r="D443" s="233"/>
      <c r="E443" s="233"/>
      <c r="F443" s="233"/>
      <c r="G443" s="233"/>
      <c r="H443" s="233"/>
      <c r="I443" s="233"/>
      <c r="J443" s="233"/>
    </row>
    <row r="444" spans="1:10" x14ac:dyDescent="0.2">
      <c r="A444" s="233"/>
      <c r="B444" s="233"/>
      <c r="C444" s="233"/>
      <c r="D444" s="233"/>
      <c r="E444" s="233"/>
      <c r="F444" s="233"/>
      <c r="G444" s="233"/>
      <c r="H444" s="233"/>
      <c r="I444" s="233"/>
      <c r="J444" s="233"/>
    </row>
    <row r="445" spans="1:10" x14ac:dyDescent="0.2">
      <c r="A445" s="233"/>
      <c r="B445" s="233"/>
      <c r="C445" s="233"/>
      <c r="D445" s="233"/>
      <c r="E445" s="233"/>
      <c r="F445" s="233"/>
      <c r="G445" s="233"/>
      <c r="H445" s="233"/>
      <c r="I445" s="233"/>
      <c r="J445" s="233"/>
    </row>
    <row r="446" spans="1:10" x14ac:dyDescent="0.2">
      <c r="A446" s="233"/>
      <c r="B446" s="233"/>
      <c r="C446" s="233"/>
      <c r="D446" s="233"/>
      <c r="E446" s="233"/>
      <c r="F446" s="233"/>
      <c r="G446" s="233"/>
      <c r="H446" s="233"/>
      <c r="I446" s="233"/>
      <c r="J446" s="233"/>
    </row>
    <row r="447" spans="1:10" x14ac:dyDescent="0.2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">
      <c r="A448" s="232"/>
      <c r="B448" s="232"/>
      <c r="C448" s="233"/>
      <c r="D448" s="233"/>
      <c r="E448" s="233"/>
      <c r="F448" s="233"/>
      <c r="G448" s="233"/>
      <c r="H448" s="233"/>
      <c r="I448" s="233"/>
      <c r="J448" s="233"/>
    </row>
    <row r="449" spans="1:10" x14ac:dyDescent="0.2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">
      <c r="A450" s="232"/>
      <c r="B450" s="232"/>
      <c r="C450" s="233"/>
      <c r="D450" s="233"/>
      <c r="E450" s="233"/>
      <c r="F450" s="233"/>
      <c r="G450" s="233"/>
      <c r="H450" s="233"/>
      <c r="I450" s="233"/>
      <c r="J450" s="233"/>
    </row>
    <row r="451" spans="1:10" x14ac:dyDescent="0.2">
      <c r="A451" s="236"/>
      <c r="B451" s="236"/>
      <c r="C451" s="236"/>
      <c r="D451" s="236"/>
      <c r="E451" s="236"/>
      <c r="F451" s="236"/>
      <c r="G451" s="236"/>
      <c r="H451" s="236"/>
      <c r="I451" s="236"/>
      <c r="J451" s="236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1" priority="2" operator="greaterThan">
      <formula>0.07</formula>
    </cfRule>
  </conditionalFormatting>
  <conditionalFormatting sqref="I409">
    <cfRule type="cellIs" dxfId="0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návrh rozpočtu - 4.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'návrh rozpočtu - 4.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Tomáš Daníček</cp:lastModifiedBy>
  <cp:revision/>
  <dcterms:created xsi:type="dcterms:W3CDTF">2005-04-19T09:13:57Z</dcterms:created>
  <dcterms:modified xsi:type="dcterms:W3CDTF">2021-12-17T09:58:58Z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